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3.231\licitação\LICITAÇÃO 2025\ELETRÔNICO\PE 90039-SEI 0013.000005-2024 -79-  Aq. de uniformes\PE xxx-2025\"/>
    </mc:Choice>
  </mc:AlternateContent>
  <bookViews>
    <workbookView xWindow="0" yWindow="0" windowWidth="9195" windowHeight="4125"/>
  </bookViews>
  <sheets>
    <sheet name="Plan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6" i="1" l="1"/>
  <c r="F38" i="1"/>
  <c r="F39" i="1"/>
  <c r="F40" i="1"/>
  <c r="F41" i="1"/>
  <c r="F100" i="1"/>
  <c r="F101" i="1"/>
  <c r="F102" i="1"/>
  <c r="F103" i="1"/>
  <c r="F99" i="1"/>
  <c r="F92" i="1"/>
  <c r="F93" i="1"/>
  <c r="F94" i="1"/>
  <c r="F95" i="1"/>
  <c r="F91" i="1"/>
  <c r="F82" i="1"/>
  <c r="F83" i="1"/>
  <c r="F84" i="1"/>
  <c r="F85" i="1"/>
  <c r="F81" i="1"/>
  <c r="F74" i="1"/>
  <c r="F75" i="1"/>
  <c r="F76" i="1"/>
  <c r="F77" i="1"/>
  <c r="F73" i="1"/>
  <c r="F66" i="1"/>
  <c r="F67" i="1"/>
  <c r="F68" i="1"/>
  <c r="F69" i="1"/>
  <c r="F65" i="1"/>
  <c r="F56" i="1"/>
  <c r="F57" i="1"/>
  <c r="F58" i="1"/>
  <c r="F59" i="1"/>
  <c r="F55" i="1"/>
  <c r="F48" i="1"/>
  <c r="F49" i="1"/>
  <c r="F50" i="1"/>
  <c r="F51" i="1"/>
  <c r="F47" i="1"/>
  <c r="F37" i="1"/>
  <c r="F30" i="1"/>
  <c r="F31" i="1"/>
  <c r="F32" i="1"/>
  <c r="F33" i="1"/>
  <c r="F29" i="1"/>
  <c r="F22" i="1"/>
  <c r="F23" i="1"/>
  <c r="F24" i="1"/>
  <c r="F25" i="1"/>
  <c r="F21" i="1"/>
  <c r="F16" i="1"/>
  <c r="F17" i="1" s="1"/>
  <c r="F86" i="1" l="1"/>
  <c r="F104" i="1"/>
  <c r="F96" i="1"/>
  <c r="F78" i="1"/>
  <c r="F70" i="1"/>
  <c r="F87" i="1" s="1"/>
  <c r="F60" i="1"/>
  <c r="F52" i="1"/>
  <c r="F42" i="1"/>
  <c r="F34" i="1"/>
  <c r="F26" i="1"/>
  <c r="F43" i="1" s="1"/>
  <c r="F105" i="1" l="1"/>
  <c r="F61" i="1"/>
</calcChain>
</file>

<file path=xl/sharedStrings.xml><?xml version="1.0" encoding="utf-8"?>
<sst xmlns="http://schemas.openxmlformats.org/spreadsheetml/2006/main" count="254" uniqueCount="84">
  <si>
    <t>ITEM</t>
  </si>
  <si>
    <t>DESCRIÇÃO</t>
  </si>
  <si>
    <t>UNID</t>
  </si>
  <si>
    <t>LOTE: 01</t>
  </si>
  <si>
    <t>LOTE: 2</t>
  </si>
  <si>
    <t>2.1</t>
  </si>
  <si>
    <t xml:space="preserve"> Tamanho P</t>
  </si>
  <si>
    <t>2.2</t>
  </si>
  <si>
    <t xml:space="preserve"> Tamanho M </t>
  </si>
  <si>
    <t>2.3</t>
  </si>
  <si>
    <t xml:space="preserve"> Tamanho G </t>
  </si>
  <si>
    <t>2.4</t>
  </si>
  <si>
    <t xml:space="preserve"> Tamanho GG </t>
  </si>
  <si>
    <t>2.5</t>
  </si>
  <si>
    <t xml:space="preserve"> Tamanho XGG </t>
  </si>
  <si>
    <t>Sub total</t>
  </si>
  <si>
    <t>3.1</t>
  </si>
  <si>
    <t>3.2</t>
  </si>
  <si>
    <t>3.3</t>
  </si>
  <si>
    <t>4.1</t>
  </si>
  <si>
    <t>4.2</t>
  </si>
  <si>
    <t>4.3</t>
  </si>
  <si>
    <t>4.4</t>
  </si>
  <si>
    <t>4.5</t>
  </si>
  <si>
    <t>5.1</t>
  </si>
  <si>
    <t>5.2</t>
  </si>
  <si>
    <t>5.3</t>
  </si>
  <si>
    <t>5.4</t>
  </si>
  <si>
    <t>5.5</t>
  </si>
  <si>
    <t>6.1</t>
  </si>
  <si>
    <t>6.2</t>
  </si>
  <si>
    <t>6.3</t>
  </si>
  <si>
    <t>6.4</t>
  </si>
  <si>
    <t>6.5</t>
  </si>
  <si>
    <t>7.1</t>
  </si>
  <si>
    <t>7.2</t>
  </si>
  <si>
    <t>7.3</t>
  </si>
  <si>
    <t>7.4</t>
  </si>
  <si>
    <t>7.5</t>
  </si>
  <si>
    <t>8.1</t>
  </si>
  <si>
    <t>8.2</t>
  </si>
  <si>
    <t>8.3</t>
  </si>
  <si>
    <t>8.4</t>
  </si>
  <si>
    <t>8.5</t>
  </si>
  <si>
    <t>9.1</t>
  </si>
  <si>
    <t>9.2</t>
  </si>
  <si>
    <t>9.3</t>
  </si>
  <si>
    <t>9.4</t>
  </si>
  <si>
    <t>9.5</t>
  </si>
  <si>
    <t>LOTE: 05</t>
  </si>
  <si>
    <t>10.1</t>
  </si>
  <si>
    <t>10.2</t>
  </si>
  <si>
    <t>10.3</t>
  </si>
  <si>
    <t>10.4</t>
  </si>
  <si>
    <t>10.5</t>
  </si>
  <si>
    <t>11.1</t>
  </si>
  <si>
    <t>11.2</t>
  </si>
  <si>
    <t>11.5</t>
  </si>
  <si>
    <t>QUANT.</t>
  </si>
  <si>
    <t>VALOR TOTAL</t>
  </si>
  <si>
    <t>VALOR UNT.</t>
  </si>
  <si>
    <t>VALOR TOTAL DO LOTE</t>
  </si>
  <si>
    <t>LOTE: 3</t>
  </si>
  <si>
    <r>
      <t xml:space="preserve">Boné: </t>
    </r>
    <r>
      <rPr>
        <sz val="11.5"/>
        <color rgb="FF000000"/>
        <rFont val="Calibri Light"/>
        <family val="2"/>
        <scheme val="major"/>
      </rPr>
      <t xml:space="preserve"> confeccionado em brim 100% algodão, na cor</t>
    </r>
    <r>
      <rPr>
        <b/>
        <sz val="11.5"/>
        <color rgb="FF000000"/>
        <rFont val="Calibri Light"/>
        <family val="2"/>
        <scheme val="major"/>
      </rPr>
      <t xml:space="preserve"> Laranja</t>
    </r>
    <r>
      <rPr>
        <sz val="11.5"/>
        <color rgb="FF000000"/>
        <rFont val="Calibri Light"/>
        <family val="2"/>
        <scheme val="major"/>
      </rPr>
      <t xml:space="preserve">, tamanho único; costuras com linha 100% algodão; acabamento com bordas internas embutidas ou em overloque; alças de ajuste com fechos em velcro tipo macho/fêmea na parte posterior; copa arrendondada, impressão da logomarca da Prefeitura Municipal de Itaboraí. Conforme modelo no Anexo I.  </t>
    </r>
    <r>
      <rPr>
        <b/>
        <sz val="11.5"/>
        <color rgb="FF000000"/>
        <rFont val="Calibri Light"/>
        <family val="2"/>
        <scheme val="major"/>
      </rPr>
      <t>(Cód. CATMAT: 624319)</t>
    </r>
  </si>
  <si>
    <r>
      <t>Calça Brim:</t>
    </r>
    <r>
      <rPr>
        <sz val="11.5"/>
        <color rgb="FF000000"/>
        <rFont val="Calibri Light"/>
        <family val="2"/>
        <scheme val="major"/>
      </rPr>
      <t xml:space="preserve"> confeccionado em tecido 100% algodão, armação em sarja 3/1 com cós de elástico com 2 bolsos laterais tipo faca, na cor </t>
    </r>
    <r>
      <rPr>
        <b/>
        <sz val="11.5"/>
        <color rgb="FF000000"/>
        <rFont val="Calibri Light"/>
        <family val="2"/>
        <scheme val="major"/>
      </rPr>
      <t>laranja</t>
    </r>
    <r>
      <rPr>
        <sz val="11.5"/>
        <color rgb="FF000000"/>
        <rFont val="Calibri Light"/>
        <family val="2"/>
        <scheme val="major"/>
      </rPr>
      <t xml:space="preserve">, com 2 faixas refletivas na cor </t>
    </r>
    <r>
      <rPr>
        <b/>
        <sz val="11.5"/>
        <color rgb="FF000000"/>
        <rFont val="Calibri Light"/>
        <family val="2"/>
        <scheme val="major"/>
      </rPr>
      <t>cinza</t>
    </r>
    <r>
      <rPr>
        <sz val="11.5"/>
        <color rgb="FF000000"/>
        <rFont val="Calibri Light"/>
        <family val="2"/>
        <scheme val="major"/>
      </rPr>
      <t xml:space="preserve">, medindo 2,5 cm na altura do tornozelo e impressão da logomarca no lado direito da "Prefeitura Municipal de Itaboraí. Em caso de solicitação do órgão participante, entra a identificação do mesmo, em substituição a do Serviços Públicos, conforme modelo no Anexo I. </t>
    </r>
    <r>
      <rPr>
        <b/>
        <sz val="11.5"/>
        <color rgb="FF000000"/>
        <rFont val="Calibri Light"/>
        <family val="2"/>
        <scheme val="major"/>
      </rPr>
      <t>(Cód. CATMAT: 602180)</t>
    </r>
  </si>
  <si>
    <r>
      <t xml:space="preserve">Camisa Brim manga comprida: </t>
    </r>
    <r>
      <rPr>
        <sz val="11.5"/>
        <color rgb="FF000000"/>
        <rFont val="Calibri Light"/>
        <family val="2"/>
        <scheme val="major"/>
      </rPr>
      <t>confeccionado em tecido 100% algodão, armação em sarja 3/1, na cor Laranja com fita refletiva medindo 2,5 cm na altura do cotovelo e na barra da camisa na cor</t>
    </r>
    <r>
      <rPr>
        <b/>
        <sz val="11.5"/>
        <color rgb="FF000000"/>
        <rFont val="Calibri Light"/>
        <family val="2"/>
        <scheme val="major"/>
      </rPr>
      <t xml:space="preserve"> cinza</t>
    </r>
    <r>
      <rPr>
        <sz val="11.5"/>
        <color rgb="FF000000"/>
        <rFont val="Calibri Light"/>
        <family val="2"/>
        <scheme val="major"/>
      </rPr>
      <t xml:space="preserve">, logomarca no lado esquerdo do peito da "Prefeitura Municipal de Itaboraí", na faixa azul escuro na frente o dizer: " A SERVIÇO DA PREFEITURA DE ITABORAÍ" e nas costas o dizer: "SERVIÇOS PÚBLICOS" e logomarca da Prefeitura Municipal de Itaboraí. Em caso de solicitação do órgão participante, entra a identificação do mesmo, em substituição a do Serviços Públicos, conforme modelo no Anexo I. </t>
    </r>
    <r>
      <rPr>
        <b/>
        <sz val="11.5"/>
        <color rgb="FF000000"/>
        <rFont val="Calibri Light"/>
        <family val="2"/>
        <scheme val="major"/>
      </rPr>
      <t>(Cód. CATMAT: 622223)</t>
    </r>
  </si>
  <si>
    <r>
      <t>Camisa Brim manga curta:</t>
    </r>
    <r>
      <rPr>
        <sz val="11"/>
        <color rgb="FF000000"/>
        <rFont val="Calibri Light"/>
        <family val="2"/>
        <scheme val="major"/>
      </rPr>
      <t xml:space="preserve"> em tecido 100% algodão, armação em sarja 3/1, na cor </t>
    </r>
    <r>
      <rPr>
        <b/>
        <sz val="11"/>
        <color rgb="FF000000"/>
        <rFont val="Calibri Light"/>
        <family val="2"/>
        <scheme val="major"/>
      </rPr>
      <t>Laranja</t>
    </r>
    <r>
      <rPr>
        <sz val="11"/>
        <color rgb="FF000000"/>
        <rFont val="Calibri Light"/>
        <family val="2"/>
        <scheme val="major"/>
      </rPr>
      <t xml:space="preserve"> com fita refletiva medindo 2,5 cm na barra da manga e na barra da camisa na cor</t>
    </r>
    <r>
      <rPr>
        <b/>
        <sz val="11"/>
        <color rgb="FF000000"/>
        <rFont val="Calibri Light"/>
        <family val="2"/>
        <scheme val="major"/>
      </rPr>
      <t xml:space="preserve"> cinza</t>
    </r>
    <r>
      <rPr>
        <sz val="11"/>
        <color rgb="FF000000"/>
        <rFont val="Calibri Light"/>
        <family val="2"/>
        <scheme val="major"/>
      </rPr>
      <t>, logomarca no lado esquerdo do peito da "Prefeitura Municipal de Itaboraí" e nas costas o dizer: "SERVIÇOS PÚBLICOS" e logomarca da Prefeitura Municipal de Itaboraí. Em caso de solicitação do órgão participante, entra a identificação do mesmo, em substituição a do Serviços Públicos, conforme modelo no Anexo I. (Cód. CATMAT: 623334)</t>
    </r>
  </si>
  <si>
    <t>LOTE: 04</t>
  </si>
  <si>
    <r>
      <t>Camisa Pólo Masculina:</t>
    </r>
    <r>
      <rPr>
        <sz val="11"/>
        <color rgb="FF000000"/>
        <rFont val="Calibri Light"/>
        <family val="2"/>
        <scheme val="major"/>
      </rPr>
      <t xml:space="preserve"> Camisa azul escuro manga curta, confeccionada com punho na cor laranja. Gola pólo, fecho com três botões. Conforme modelo no anexo I.  (Cód. CATMAT: 614860)                                                                             </t>
    </r>
  </si>
  <si>
    <r>
      <t xml:space="preserve">Camisa Pólo Feminina: </t>
    </r>
    <r>
      <rPr>
        <sz val="11"/>
        <color theme="1"/>
        <rFont val="Calibri Light"/>
        <family val="2"/>
        <scheme val="major"/>
      </rPr>
      <t xml:space="preserve">Camisa azul escuro manga curta, confeccionada com punho na cor laranja. Gola pólo, fecho com três botões. Conforme modelo no anexo I.(Cód. CATMAT: 614134)           </t>
    </r>
  </si>
  <si>
    <r>
      <t xml:space="preserve">Colete Fiscalização: </t>
    </r>
    <r>
      <rPr>
        <sz val="12"/>
        <color theme="1"/>
        <rFont val="Calibri Light"/>
        <family val="2"/>
        <scheme val="major"/>
      </rPr>
      <t>Colete microfibra ripstop composição 100% poliéster na cor laranja, parte da descrição na cor branca. Com dois bolsos na parte superior, sendo ambos escritos na cor azul, lado esquerdo descrição "SECRETARIA DE SERVIÇOS PÚBLICOS" lado direito a bandeira do Município. Acima do bolso velcro com 13cm de largura. Na parte inferior bolsos com tampas na altura do abdômem entre os bolsos superiores e inferiores fita refletiva horizontal na cor cinza. com elástico aba  do zíper na cor laranja nas costas com a descrição FISCAL na cor azul. Nome e logomarca da Prefeitura de Itaboraí, na cor azul. Em caso de solicitação do órgão participante, entra a identificação do mesmo, em substituição a do Serviços Públicos, conforme modelo no Anexo I.(Cód. CATMAT: 279288)</t>
    </r>
  </si>
  <si>
    <r>
      <t xml:space="preserve">Colete Supervisor: </t>
    </r>
    <r>
      <rPr>
        <sz val="12"/>
        <color theme="1"/>
        <rFont val="Calibri Light"/>
        <family val="2"/>
        <scheme val="major"/>
      </rPr>
      <t xml:space="preserve">Colete microfibra ripstop composição 100% poliéster na cor laranja, com dois bolsos na parte superior, sendo lado esquerdo descrição "SECRETARIA DE SERVIÇOS PÚBLICOS" na cor branco, lado direito a bandeira do Município acima do bolso velcro com 13cm de largura. Na parte inferior bolsos com tampas na altura do abdômen entre os bolsos superiores e inferiores fita refletiva horizontal na cor cinza. Com elástico aba do zíper na cor laranja nas costas com a descrição "SUPERVISOR" na cor azul escuro nome e logomarca da Prefeitura de Itaboraí, na cor branca. Em caso de solicitação do órgão participante, entra identificação do mesmo, em substituição a do Serviços Públicos, conforme modelo no Anexo I. </t>
    </r>
    <r>
      <rPr>
        <b/>
        <sz val="8"/>
        <color rgb="FF000000"/>
        <rFont val="Calibri Light"/>
        <family val="2"/>
        <scheme val="major"/>
      </rPr>
      <t>(Cód. CATMAT: 279288)</t>
    </r>
  </si>
  <si>
    <r>
      <t xml:space="preserve">Colete Encarregado: </t>
    </r>
    <r>
      <rPr>
        <sz val="12"/>
        <color theme="1"/>
        <rFont val="Calibri Light"/>
        <family val="2"/>
        <scheme val="major"/>
      </rPr>
      <t xml:space="preserve">Colete microfibra ripstop composição 100% poliéster na cor laranja, com dois bolsos na parte superior, sendo lado esquerdo descrição "SECRETARIA DE SERVIÇOS PÚBLICOS" na cor branco, lado direito a bandeira do Município acima do bolso velcro com 13cm de largura. Na parte inferior bolsos com tampas na altura do abdômen entre os bolsos superiores e inferiores fita refletiva horizontal na cor cinza. Com elástico aba do zíper na cor laranja nas costas com a descrição "ENCARREGADO" na cor azul escuro nome e logomarca da Prefeitura de Itaboraí, na cor branca. Em caso de solicitação do órgão participante, entra identificação do mesmo, em substituição a do Serviços Públicos, conforme modelo no Anexo I. </t>
    </r>
    <r>
      <rPr>
        <b/>
        <sz val="8"/>
        <color rgb="FF000000"/>
        <rFont val="Calibri Light"/>
        <family val="2"/>
        <scheme val="major"/>
      </rPr>
      <t>(Cód. CATMAT: 279288)</t>
    </r>
  </si>
  <si>
    <r>
      <t>Calça de segurança na cor laranja:</t>
    </r>
    <r>
      <rPr>
        <b/>
        <u/>
        <sz val="12"/>
        <color theme="1"/>
        <rFont val="Calibri Light"/>
        <family val="2"/>
        <scheme val="major"/>
      </rPr>
      <t xml:space="preserve"> </t>
    </r>
    <r>
      <rPr>
        <u/>
        <sz val="12"/>
        <color theme="1"/>
        <rFont val="Calibri Light"/>
        <family val="2"/>
        <scheme val="major"/>
      </rPr>
      <t>confeccionada em uma camada de tecido retardante, contra fogo repentino e arco elétrico, composto por 100% de algodão, ATPV 11 Cal/cm2, com gramatura nominal de aproximadamente 0,8 oz/yd2 (271g/m2), proteção de risco 2, atendendo as normas: NFPA2112 e NFPA70E- NR-10</t>
    </r>
    <r>
      <rPr>
        <sz val="12"/>
        <color theme="1"/>
        <rFont val="Calibri Light"/>
        <family val="2"/>
        <scheme val="major"/>
      </rPr>
      <t xml:space="preserve">, com fechamento botão retardante a chama, braguilha botão com proteção, cós traseiro com elástico de aproximadamente 40 mm, com no mínimo 5 passantes, 2 bolsos frontais chapados, 2 bolsos traseiros chapados, com faixas refletivas retardantes a chama (antichama); impressão do lado direito com o dizer " ILUMINAÇÃO PÚBLICA", conforme modelo no Anexo I. </t>
    </r>
    <r>
      <rPr>
        <b/>
        <sz val="8"/>
        <color rgb="FF000000"/>
        <rFont val="Calibri Light"/>
        <family val="2"/>
        <scheme val="major"/>
      </rPr>
      <t>(Cód. CATMAT: 618367)</t>
    </r>
  </si>
  <si>
    <r>
      <t xml:space="preserve">Camisa de segurança na cor laranja: </t>
    </r>
    <r>
      <rPr>
        <u/>
        <sz val="12"/>
        <color theme="1"/>
        <rFont val="Calibri Light"/>
        <family val="2"/>
        <scheme val="major"/>
      </rPr>
      <t xml:space="preserve">confeccionada em uma camada de tecido retardante, contra fogo repentino e arco elétrico, composto por 100% de algodão, ATPV 11 Cal/cm2, com gramatura nominal de aproximadamente 0,8 oz/yd2 (271g/m2), proteção de risco 2, atendendo as normas: NFPA2112 e NFPA70E- NR-10, </t>
    </r>
    <r>
      <rPr>
        <sz val="12"/>
        <color theme="1"/>
        <rFont val="Calibri Light"/>
        <family val="2"/>
        <scheme val="major"/>
      </rPr>
      <t xml:space="preserve">com faixas refletivas retardantes a chama (antichama), fechamento frontal em botões com vista, mangas longas com fechamento em botão no punho, gola tipo esporte (italiana) abotoada até em cima; bolso chapado superior esquerdo com aproximadamente 13cm de largura e 14cm de altura, costuras reforçadas tipo travete nos pontos vulneráveis, o bolso com impressão da logomarca da Prefeitura Municipal de Itaboraí e nas costas impressão logomarca da Prefeitura Municipal de Itaboraí, conforme modelo em anexo e o dizer: "SECRETARIA DE SERVIÇOS PÚBLICOS" conforme modelo no Anexo I. </t>
    </r>
    <r>
      <rPr>
        <b/>
        <sz val="8"/>
        <color rgb="FF000000"/>
        <rFont val="Calibri Light"/>
        <family val="2"/>
        <scheme val="major"/>
      </rPr>
      <t>(Cód. CATMAT: 470408)</t>
    </r>
  </si>
  <si>
    <t>sub total</t>
  </si>
  <si>
    <t>TOTAL DO LOTE</t>
  </si>
  <si>
    <t>PREFEITURA MUNICIPAL DE ITABORAÍ</t>
  </si>
  <si>
    <t>ESTADO DO RIO DE JANEIRO</t>
  </si>
  <si>
    <t xml:space="preserve">     Secretaria Municipal de Serviços Públicos</t>
  </si>
  <si>
    <t xml:space="preserve">TOTAL DO LOTE </t>
  </si>
  <si>
    <t>ANEXO DO TERMO DE REFERÊNCIA / ESTIMADO DA ADMINISTRAÇÃO</t>
  </si>
  <si>
    <t xml:space="preserve">VALOR TOTAL POR EXTENSO: UM MILHÃO, DUZENTOS E SEIS MIL, NOVECENTOS E OITENTA E DOIS REAIS E VINTE E TRÊS CENTAVOS. </t>
  </si>
  <si>
    <t>VALOR TOTAL DA PROPOSTA COM TODOS OS LOTES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</si>
</sst>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R$&quot;\ * #,##0.00_-;\-&quot;R$&quot;\ * #,##0.00_-;_-&quot;R$&quot;\ * &quot;-&quot;??_-;_-@_-"/>
  </numFmts>
  <fonts count="17" x14ac:knownFonts="1">
    <font>
      <sz val="11"/>
      <color theme="1"/>
      <name val="Calibri"/>
      <family val="2"/>
      <scheme val="minor"/>
    </font>
    <font>
      <b/>
      <sz val="11"/>
      <color rgb="FF000000"/>
      <name val="Calibri Light"/>
      <family val="2"/>
      <scheme val="major"/>
    </font>
    <font>
      <sz val="11"/>
      <color rgb="FF000000"/>
      <name val="Calibri Light"/>
      <family val="2"/>
      <scheme val="major"/>
    </font>
    <font>
      <sz val="10"/>
      <color rgb="FF000000"/>
      <name val="Calibri Light"/>
      <family val="2"/>
      <scheme val="major"/>
    </font>
    <font>
      <b/>
      <sz val="11.5"/>
      <color rgb="FF000000"/>
      <name val="Calibri Light"/>
      <family val="2"/>
      <scheme val="major"/>
    </font>
    <font>
      <sz val="11.5"/>
      <color rgb="FF000000"/>
      <name val="Calibri Light"/>
      <family val="2"/>
      <scheme val="major"/>
    </font>
    <font>
      <sz val="11.5"/>
      <color theme="1"/>
      <name val="Calibri Light"/>
      <family val="2"/>
      <scheme val="major"/>
    </font>
    <font>
      <sz val="11"/>
      <color theme="1"/>
      <name val="Calibri"/>
      <family val="2"/>
      <scheme val="minor"/>
    </font>
    <font>
      <sz val="11"/>
      <color theme="1"/>
      <name val="Calibri Light"/>
      <family val="2"/>
      <scheme val="major"/>
    </font>
    <font>
      <b/>
      <sz val="11"/>
      <color theme="1"/>
      <name val="Calibri Light"/>
      <family val="2"/>
      <scheme val="major"/>
    </font>
    <font>
      <b/>
      <sz val="12"/>
      <color theme="1"/>
      <name val="Calibri Light"/>
      <family val="2"/>
      <scheme val="major"/>
    </font>
    <font>
      <sz val="12"/>
      <color theme="1"/>
      <name val="Calibri Light"/>
      <family val="2"/>
      <scheme val="major"/>
    </font>
    <font>
      <b/>
      <sz val="8"/>
      <color rgb="FF000000"/>
      <name val="Calibri Light"/>
      <family val="2"/>
      <scheme val="major"/>
    </font>
    <font>
      <b/>
      <u/>
      <sz val="12"/>
      <color theme="1"/>
      <name val="Calibri Light"/>
      <family val="2"/>
      <scheme val="major"/>
    </font>
    <font>
      <u/>
      <sz val="12"/>
      <color theme="1"/>
      <name val="Calibri Light"/>
      <family val="2"/>
      <scheme val="major"/>
    </font>
    <font>
      <b/>
      <sz val="10"/>
      <color rgb="FF000000"/>
      <name val="Calibri Light"/>
      <family val="2"/>
      <scheme val="major"/>
    </font>
    <font>
      <b/>
      <sz val="11.5"/>
      <color theme="1"/>
      <name val="Calibri Light"/>
      <family val="2"/>
      <scheme val="major"/>
    </font>
  </fonts>
  <fills count="5">
    <fill>
      <patternFill patternType="none"/>
    </fill>
    <fill>
      <patternFill patternType="gray125"/>
    </fill>
    <fill>
      <patternFill patternType="solid">
        <fgColor rgb="FFD8D8D8"/>
        <bgColor indexed="64"/>
      </patternFill>
    </fill>
    <fill>
      <patternFill patternType="solid">
        <fgColor rgb="FFD9D9D9"/>
        <bgColor indexed="64"/>
      </patternFill>
    </fill>
    <fill>
      <patternFill patternType="solid">
        <fgColor rgb="FFFFFFFF"/>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style="thin">
        <color indexed="64"/>
      </top>
      <bottom/>
      <diagonal/>
    </border>
    <border>
      <left style="thin">
        <color rgb="FF000000"/>
      </left>
      <right style="thin">
        <color rgb="FF000000"/>
      </right>
      <top/>
      <bottom style="thin">
        <color rgb="FF000000"/>
      </bottom>
      <diagonal/>
    </border>
  </borders>
  <cellStyleXfs count="2">
    <xf numFmtId="0" fontId="0" fillId="0" borderId="0"/>
    <xf numFmtId="44" fontId="7" fillId="0" borderId="0" applyFont="0" applyFill="0" applyBorder="0" applyAlignment="0" applyProtection="0"/>
  </cellStyleXfs>
  <cellXfs count="53">
    <xf numFmtId="0" fontId="0" fillId="0" borderId="0" xfId="0"/>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6" fillId="4" borderId="1" xfId="0" applyFont="1" applyFill="1" applyBorder="1" applyAlignment="1">
      <alignment vertical="center" wrapText="1"/>
    </xf>
    <xf numFmtId="0" fontId="4" fillId="0" borderId="1" xfId="0" applyFont="1" applyBorder="1" applyAlignment="1">
      <alignment horizontal="left" vertical="center" wrapText="1"/>
    </xf>
    <xf numFmtId="0" fontId="8" fillId="0" borderId="0" xfId="0" applyFont="1"/>
    <xf numFmtId="0" fontId="8" fillId="0" borderId="0" xfId="0" applyFont="1" applyAlignment="1">
      <alignment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3" fillId="0" borderId="6" xfId="0" applyFont="1" applyBorder="1" applyAlignment="1">
      <alignment horizontal="center" vertical="center" wrapText="1"/>
    </xf>
    <xf numFmtId="0" fontId="6" fillId="4" borderId="6" xfId="0" applyFont="1" applyFill="1" applyBorder="1" applyAlignment="1">
      <alignment vertical="center" wrapText="1"/>
    </xf>
    <xf numFmtId="0" fontId="5" fillId="0" borderId="6" xfId="0" applyFont="1" applyBorder="1" applyAlignment="1">
      <alignment horizontal="center" vertical="center" wrapText="1"/>
    </xf>
    <xf numFmtId="44" fontId="4" fillId="0" borderId="1" xfId="1" applyFont="1" applyFill="1" applyBorder="1" applyAlignment="1">
      <alignment horizontal="center" vertical="center" wrapText="1"/>
    </xf>
    <xf numFmtId="44" fontId="6" fillId="0" borderId="1" xfId="1" applyFont="1" applyBorder="1" applyAlignment="1">
      <alignment vertical="center"/>
    </xf>
    <xf numFmtId="44" fontId="6" fillId="0" borderId="1" xfId="0" applyNumberFormat="1" applyFont="1" applyBorder="1" applyAlignment="1">
      <alignment vertical="center"/>
    </xf>
    <xf numFmtId="44" fontId="6" fillId="0" borderId="1" xfId="1" applyFont="1" applyBorder="1" applyAlignment="1">
      <alignment horizontal="center" vertical="center"/>
    </xf>
    <xf numFmtId="44" fontId="8" fillId="0" borderId="5" xfId="0" applyNumberFormat="1" applyFont="1" applyBorder="1" applyAlignment="1">
      <alignment vertical="center"/>
    </xf>
    <xf numFmtId="0" fontId="6" fillId="0" borderId="1" xfId="0" applyFont="1" applyBorder="1" applyAlignment="1">
      <alignment horizontal="center" vertical="center"/>
    </xf>
    <xf numFmtId="44" fontId="16" fillId="0" borderId="1" xfId="0" applyNumberFormat="1" applyFont="1" applyBorder="1" applyAlignment="1">
      <alignment vertical="center"/>
    </xf>
    <xf numFmtId="2" fontId="6" fillId="0" borderId="1" xfId="0" applyNumberFormat="1" applyFont="1" applyBorder="1" applyAlignment="1">
      <alignment horizontal="center" vertical="center"/>
    </xf>
    <xf numFmtId="44" fontId="6" fillId="0" borderId="6" xfId="0" applyNumberFormat="1" applyFont="1" applyBorder="1" applyAlignment="1">
      <alignment vertical="center"/>
    </xf>
    <xf numFmtId="44" fontId="16" fillId="0" borderId="5" xfId="0" applyNumberFormat="1" applyFont="1" applyBorder="1" applyAlignment="1">
      <alignment vertical="center"/>
    </xf>
    <xf numFmtId="0" fontId="4" fillId="2" borderId="8" xfId="0" applyFont="1" applyFill="1" applyBorder="1" applyAlignment="1">
      <alignment horizontal="center" vertical="center" wrapText="1"/>
    </xf>
    <xf numFmtId="44" fontId="9" fillId="0" borderId="5" xfId="0" applyNumberFormat="1" applyFont="1" applyBorder="1" applyAlignment="1">
      <alignment vertical="center"/>
    </xf>
    <xf numFmtId="0" fontId="10" fillId="0" borderId="0" xfId="0" applyFont="1" applyAlignment="1">
      <alignment horizontal="center" vertical="center"/>
    </xf>
    <xf numFmtId="0" fontId="9" fillId="0" borderId="7" xfId="0" applyFont="1" applyBorder="1" applyAlignment="1">
      <alignment horizontal="center" vertical="center" wrapText="1"/>
    </xf>
    <xf numFmtId="0" fontId="9" fillId="0" borderId="0" xfId="0" applyFont="1" applyAlignment="1">
      <alignment horizontal="center" vertical="center"/>
    </xf>
    <xf numFmtId="0" fontId="4" fillId="0" borderId="5" xfId="0" applyFont="1" applyBorder="1" applyAlignment="1">
      <alignment horizontal="center" vertical="center" wrapText="1"/>
    </xf>
    <xf numFmtId="0" fontId="9" fillId="0" borderId="5" xfId="0" applyFont="1" applyBorder="1" applyAlignment="1">
      <alignment horizontal="center" vertical="center"/>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4" xfId="0" applyFont="1" applyBorder="1" applyAlignment="1">
      <alignment horizontal="right"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2" fillId="0" borderId="2" xfId="0" applyFont="1" applyBorder="1" applyAlignment="1">
      <alignment horizontal="right" vertical="center" wrapText="1"/>
    </xf>
    <xf numFmtId="0" fontId="2" fillId="0" borderId="3" xfId="0" applyFont="1" applyBorder="1" applyAlignment="1">
      <alignment horizontal="right" vertical="center" wrapText="1"/>
    </xf>
    <xf numFmtId="0" fontId="2" fillId="0" borderId="4" xfId="0" applyFont="1" applyBorder="1" applyAlignment="1">
      <alignment horizontal="right" vertical="center" wrapText="1"/>
    </xf>
    <xf numFmtId="0" fontId="8" fillId="0" borderId="5" xfId="0" applyFont="1" applyBorder="1" applyAlignment="1">
      <alignment horizontal="right" vertical="center"/>
    </xf>
    <xf numFmtId="0" fontId="5" fillId="0" borderId="6" xfId="0" applyFont="1" applyBorder="1" applyAlignment="1">
      <alignment horizontal="right" vertical="center" wrapText="1"/>
    </xf>
    <xf numFmtId="0" fontId="4" fillId="3" borderId="5"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right" vertical="center" wrapText="1"/>
    </xf>
    <xf numFmtId="0" fontId="4" fillId="0" borderId="1" xfId="0" applyFont="1" applyBorder="1" applyAlignment="1">
      <alignment horizontal="left" vertical="center" wrapText="1"/>
    </xf>
    <xf numFmtId="0" fontId="9" fillId="4"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3143250</xdr:colOff>
      <xdr:row>1</xdr:row>
      <xdr:rowOff>0</xdr:rowOff>
    </xdr:from>
    <xdr:to>
      <xdr:col>1</xdr:col>
      <xdr:colOff>3952240</xdr:colOff>
      <xdr:row>4</xdr:row>
      <xdr:rowOff>146685</xdr:rowOff>
    </xdr:to>
    <xdr:pic>
      <xdr:nvPicPr>
        <xdr:cNvPr id="2" name="Figura1"/>
        <xdr:cNvPicPr/>
      </xdr:nvPicPr>
      <xdr:blipFill>
        <a:blip xmlns:r="http://schemas.openxmlformats.org/officeDocument/2006/relationships" r:embed="rId1"/>
        <a:stretch>
          <a:fillRect/>
        </a:stretch>
      </xdr:blipFill>
      <xdr:spPr bwMode="auto">
        <a:xfrm>
          <a:off x="3752850" y="190500"/>
          <a:ext cx="808990" cy="718185"/>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F107"/>
  <sheetViews>
    <sheetView tabSelected="1" view="pageBreakPreview" topLeftCell="A4" zoomScaleNormal="100" zoomScaleSheetLayoutView="100" workbookViewId="0">
      <selection activeCell="E16" sqref="E16"/>
    </sheetView>
  </sheetViews>
  <sheetFormatPr defaultRowHeight="15" x14ac:dyDescent="0.25"/>
  <cols>
    <col min="1" max="1" width="9.140625" style="8"/>
    <col min="2" max="2" width="60.85546875" style="9" customWidth="1"/>
    <col min="3" max="4" width="9.140625" style="8"/>
    <col min="5" max="5" width="14.42578125" style="8" customWidth="1"/>
    <col min="6" max="6" width="20.28515625" style="8" customWidth="1"/>
    <col min="7" max="16384" width="9.140625" style="8"/>
  </cols>
  <sheetData>
    <row r="6" spans="1:6" x14ac:dyDescent="0.25">
      <c r="A6" s="30" t="s">
        <v>77</v>
      </c>
      <c r="B6" s="30"/>
      <c r="C6" s="30"/>
      <c r="D6" s="30"/>
      <c r="E6" s="30"/>
      <c r="F6" s="30"/>
    </row>
    <row r="7" spans="1:6" x14ac:dyDescent="0.25">
      <c r="A7" s="30" t="s">
        <v>78</v>
      </c>
      <c r="B7" s="30"/>
      <c r="C7" s="30"/>
      <c r="D7" s="30"/>
      <c r="E7" s="30"/>
      <c r="F7" s="30"/>
    </row>
    <row r="8" spans="1:6" x14ac:dyDescent="0.25">
      <c r="A8" s="30" t="s">
        <v>79</v>
      </c>
      <c r="B8" s="30"/>
      <c r="C8" s="30"/>
      <c r="D8" s="30"/>
      <c r="E8" s="30"/>
      <c r="F8" s="30"/>
    </row>
    <row r="11" spans="1:6" ht="21" customHeight="1" x14ac:dyDescent="0.25">
      <c r="A11" s="28" t="s">
        <v>81</v>
      </c>
      <c r="B11" s="28"/>
      <c r="C11" s="28"/>
      <c r="D11" s="28"/>
      <c r="E11" s="28"/>
      <c r="F11" s="28"/>
    </row>
    <row r="14" spans="1:6" ht="18.75" customHeight="1" x14ac:dyDescent="0.25">
      <c r="A14" s="47" t="s">
        <v>3</v>
      </c>
      <c r="B14" s="47"/>
      <c r="C14" s="47"/>
      <c r="D14" s="47"/>
      <c r="E14" s="47"/>
      <c r="F14" s="47"/>
    </row>
    <row r="15" spans="1:6" ht="30.75" customHeight="1" x14ac:dyDescent="0.25">
      <c r="A15" s="1" t="s">
        <v>0</v>
      </c>
      <c r="B15" s="1" t="s">
        <v>1</v>
      </c>
      <c r="C15" s="1" t="s">
        <v>2</v>
      </c>
      <c r="D15" s="1" t="s">
        <v>58</v>
      </c>
      <c r="E15" s="1" t="s">
        <v>60</v>
      </c>
      <c r="F15" s="1" t="s">
        <v>59</v>
      </c>
    </row>
    <row r="16" spans="1:6" ht="111" customHeight="1" x14ac:dyDescent="0.25">
      <c r="A16" s="4">
        <v>1</v>
      </c>
      <c r="B16" s="7" t="s">
        <v>63</v>
      </c>
      <c r="C16" s="2" t="s">
        <v>2</v>
      </c>
      <c r="D16" s="3">
        <v>2690</v>
      </c>
      <c r="E16" s="52">
        <v>30.75</v>
      </c>
      <c r="F16" s="16">
        <f>E16*D16</f>
        <v>82717.5</v>
      </c>
    </row>
    <row r="17" spans="1:6" ht="20.25" customHeight="1" x14ac:dyDescent="0.25">
      <c r="A17" s="46" t="s">
        <v>61</v>
      </c>
      <c r="B17" s="46"/>
      <c r="C17" s="46"/>
      <c r="D17" s="46"/>
      <c r="E17" s="46"/>
      <c r="F17" s="16">
        <f>F16</f>
        <v>82717.5</v>
      </c>
    </row>
    <row r="18" spans="1:6" ht="22.5" customHeight="1" x14ac:dyDescent="0.25">
      <c r="A18" s="47" t="s">
        <v>4</v>
      </c>
      <c r="B18" s="47"/>
      <c r="C18" s="47"/>
      <c r="D18" s="47"/>
      <c r="E18" s="47"/>
      <c r="F18" s="47"/>
    </row>
    <row r="19" spans="1:6" ht="22.5" customHeight="1" x14ac:dyDescent="0.25">
      <c r="A19" s="1" t="s">
        <v>0</v>
      </c>
      <c r="B19" s="1" t="s">
        <v>1</v>
      </c>
      <c r="C19" s="1" t="s">
        <v>2</v>
      </c>
      <c r="D19" s="1" t="s">
        <v>58</v>
      </c>
      <c r="E19" s="1" t="s">
        <v>60</v>
      </c>
      <c r="F19" s="1" t="s">
        <v>59</v>
      </c>
    </row>
    <row r="20" spans="1:6" ht="107.25" customHeight="1" x14ac:dyDescent="0.25">
      <c r="A20" s="4">
        <v>2</v>
      </c>
      <c r="B20" s="50" t="s">
        <v>64</v>
      </c>
      <c r="C20" s="50"/>
      <c r="D20" s="50"/>
      <c r="E20" s="50"/>
      <c r="F20" s="50"/>
    </row>
    <row r="21" spans="1:6" ht="37.5" customHeight="1" x14ac:dyDescent="0.25">
      <c r="A21" s="2" t="s">
        <v>5</v>
      </c>
      <c r="B21" s="5" t="s">
        <v>6</v>
      </c>
      <c r="C21" s="2" t="s">
        <v>2</v>
      </c>
      <c r="D21" s="2">
        <v>391</v>
      </c>
      <c r="E21" s="21">
        <v>51.36</v>
      </c>
      <c r="F21" s="17">
        <f>E21*D21</f>
        <v>20081.759999999998</v>
      </c>
    </row>
    <row r="22" spans="1:6" ht="40.5" customHeight="1" x14ac:dyDescent="0.25">
      <c r="A22" s="2" t="s">
        <v>7</v>
      </c>
      <c r="B22" s="5" t="s">
        <v>8</v>
      </c>
      <c r="C22" s="2" t="s">
        <v>2</v>
      </c>
      <c r="D22" s="2">
        <v>780</v>
      </c>
      <c r="E22" s="21">
        <v>51.36</v>
      </c>
      <c r="F22" s="17">
        <f>E22*D22</f>
        <v>40060.800000000003</v>
      </c>
    </row>
    <row r="23" spans="1:6" ht="48" customHeight="1" x14ac:dyDescent="0.25">
      <c r="A23" s="2" t="s">
        <v>9</v>
      </c>
      <c r="B23" s="5" t="s">
        <v>10</v>
      </c>
      <c r="C23" s="2" t="s">
        <v>2</v>
      </c>
      <c r="D23" s="2">
        <v>1322</v>
      </c>
      <c r="E23" s="21">
        <v>51.36</v>
      </c>
      <c r="F23" s="17">
        <f>E23*D23</f>
        <v>67897.919999999998</v>
      </c>
    </row>
    <row r="24" spans="1:6" ht="49.5" customHeight="1" x14ac:dyDescent="0.25">
      <c r="A24" s="2" t="s">
        <v>11</v>
      </c>
      <c r="B24" s="6" t="s">
        <v>12</v>
      </c>
      <c r="C24" s="2" t="s">
        <v>2</v>
      </c>
      <c r="D24" s="2">
        <v>478</v>
      </c>
      <c r="E24" s="21">
        <v>51.36</v>
      </c>
      <c r="F24" s="17">
        <f>E24*D24</f>
        <v>24550.079999999998</v>
      </c>
    </row>
    <row r="25" spans="1:6" ht="44.25" customHeight="1" x14ac:dyDescent="0.25">
      <c r="A25" s="2" t="s">
        <v>13</v>
      </c>
      <c r="B25" s="6" t="s">
        <v>14</v>
      </c>
      <c r="C25" s="2" t="s">
        <v>2</v>
      </c>
      <c r="D25" s="2">
        <v>260</v>
      </c>
      <c r="E25" s="21">
        <v>51.36</v>
      </c>
      <c r="F25" s="17">
        <f>E25*D25</f>
        <v>13353.6</v>
      </c>
    </row>
    <row r="26" spans="1:6" ht="30.75" customHeight="1" x14ac:dyDescent="0.25">
      <c r="A26" s="33" t="s">
        <v>15</v>
      </c>
      <c r="B26" s="34"/>
      <c r="C26" s="34"/>
      <c r="D26" s="34"/>
      <c r="E26" s="35"/>
      <c r="F26" s="18">
        <f>SUM(F21:F25)</f>
        <v>165944.16</v>
      </c>
    </row>
    <row r="27" spans="1:6" ht="30" customHeight="1" x14ac:dyDescent="0.25">
      <c r="A27" s="1" t="s">
        <v>0</v>
      </c>
      <c r="B27" s="1" t="s">
        <v>1</v>
      </c>
      <c r="C27" s="1" t="s">
        <v>2</v>
      </c>
      <c r="D27" s="1" t="s">
        <v>58</v>
      </c>
      <c r="E27" s="1" t="s">
        <v>60</v>
      </c>
      <c r="F27" s="1" t="s">
        <v>59</v>
      </c>
    </row>
    <row r="28" spans="1:6" ht="99" customHeight="1" x14ac:dyDescent="0.25">
      <c r="A28" s="4">
        <v>3</v>
      </c>
      <c r="B28" s="50" t="s">
        <v>65</v>
      </c>
      <c r="C28" s="50"/>
      <c r="D28" s="50"/>
      <c r="E28" s="50"/>
      <c r="F28" s="50"/>
    </row>
    <row r="29" spans="1:6" ht="38.25" customHeight="1" x14ac:dyDescent="0.25">
      <c r="A29" s="2" t="s">
        <v>16</v>
      </c>
      <c r="B29" s="5" t="s">
        <v>6</v>
      </c>
      <c r="C29" s="2" t="s">
        <v>2</v>
      </c>
      <c r="D29" s="2">
        <v>181</v>
      </c>
      <c r="E29" s="21">
        <v>63.67</v>
      </c>
      <c r="F29" s="19">
        <f>E29*D29</f>
        <v>11524.27</v>
      </c>
    </row>
    <row r="30" spans="1:6" ht="30" customHeight="1" x14ac:dyDescent="0.25">
      <c r="A30" s="2" t="s">
        <v>17</v>
      </c>
      <c r="B30" s="5" t="s">
        <v>8</v>
      </c>
      <c r="C30" s="2" t="s">
        <v>2</v>
      </c>
      <c r="D30" s="2">
        <v>1004</v>
      </c>
      <c r="E30" s="21">
        <v>63.67</v>
      </c>
      <c r="F30" s="19">
        <f>E30*D30</f>
        <v>63924.68</v>
      </c>
    </row>
    <row r="31" spans="1:6" ht="27.75" customHeight="1" x14ac:dyDescent="0.25">
      <c r="A31" s="2" t="s">
        <v>18</v>
      </c>
      <c r="B31" s="5" t="s">
        <v>10</v>
      </c>
      <c r="C31" s="2" t="s">
        <v>2</v>
      </c>
      <c r="D31" s="2">
        <v>1350</v>
      </c>
      <c r="E31" s="21">
        <v>63.67</v>
      </c>
      <c r="F31" s="19">
        <f>E31*D31</f>
        <v>85954.5</v>
      </c>
    </row>
    <row r="32" spans="1:6" ht="36.75" customHeight="1" x14ac:dyDescent="0.25">
      <c r="A32" s="2" t="s">
        <v>11</v>
      </c>
      <c r="B32" s="6" t="s">
        <v>12</v>
      </c>
      <c r="C32" s="2" t="s">
        <v>2</v>
      </c>
      <c r="D32" s="2">
        <v>560</v>
      </c>
      <c r="E32" s="21">
        <v>63.67</v>
      </c>
      <c r="F32" s="19">
        <f>E32*D32</f>
        <v>35655.200000000004</v>
      </c>
    </row>
    <row r="33" spans="1:6" ht="24.75" customHeight="1" x14ac:dyDescent="0.25">
      <c r="A33" s="2" t="s">
        <v>13</v>
      </c>
      <c r="B33" s="6" t="s">
        <v>14</v>
      </c>
      <c r="C33" s="2" t="s">
        <v>2</v>
      </c>
      <c r="D33" s="2">
        <v>125</v>
      </c>
      <c r="E33" s="21">
        <v>63.67</v>
      </c>
      <c r="F33" s="19">
        <f>E33*D33</f>
        <v>7958.75</v>
      </c>
    </row>
    <row r="34" spans="1:6" ht="24.75" customHeight="1" x14ac:dyDescent="0.25">
      <c r="A34" s="33" t="s">
        <v>15</v>
      </c>
      <c r="B34" s="34"/>
      <c r="C34" s="34"/>
      <c r="D34" s="34"/>
      <c r="E34" s="35"/>
      <c r="F34" s="18">
        <f>SUM(F29:F33)</f>
        <v>205017.40000000002</v>
      </c>
    </row>
    <row r="35" spans="1:6" ht="24.75" customHeight="1" x14ac:dyDescent="0.25">
      <c r="A35" s="1" t="s">
        <v>0</v>
      </c>
      <c r="B35" s="1" t="s">
        <v>1</v>
      </c>
      <c r="C35" s="1" t="s">
        <v>2</v>
      </c>
      <c r="D35" s="1" t="s">
        <v>58</v>
      </c>
      <c r="E35" s="1" t="s">
        <v>60</v>
      </c>
      <c r="F35" s="1" t="s">
        <v>59</v>
      </c>
    </row>
    <row r="36" spans="1:6" ht="87" customHeight="1" x14ac:dyDescent="0.25">
      <c r="A36" s="10">
        <v>4</v>
      </c>
      <c r="B36" s="48" t="s">
        <v>66</v>
      </c>
      <c r="C36" s="48"/>
      <c r="D36" s="48"/>
      <c r="E36" s="48"/>
      <c r="F36" s="48"/>
    </row>
    <row r="37" spans="1:6" ht="38.25" customHeight="1" x14ac:dyDescent="0.25">
      <c r="A37" s="11" t="s">
        <v>19</v>
      </c>
      <c r="B37" s="5" t="s">
        <v>6</v>
      </c>
      <c r="C37" s="2" t="s">
        <v>2</v>
      </c>
      <c r="D37" s="2">
        <v>180</v>
      </c>
      <c r="E37" s="21">
        <v>79.84</v>
      </c>
      <c r="F37" s="17">
        <f>E37*D37</f>
        <v>14371.2</v>
      </c>
    </row>
    <row r="38" spans="1:6" ht="34.5" customHeight="1" x14ac:dyDescent="0.25">
      <c r="A38" s="11" t="s">
        <v>20</v>
      </c>
      <c r="B38" s="5" t="s">
        <v>8</v>
      </c>
      <c r="C38" s="2" t="s">
        <v>2</v>
      </c>
      <c r="D38" s="2">
        <v>824</v>
      </c>
      <c r="E38" s="21">
        <v>79.84</v>
      </c>
      <c r="F38" s="17">
        <f t="shared" ref="F38:F41" si="0">E38*D38</f>
        <v>65788.160000000003</v>
      </c>
    </row>
    <row r="39" spans="1:6" ht="33" customHeight="1" x14ac:dyDescent="0.25">
      <c r="A39" s="11" t="s">
        <v>21</v>
      </c>
      <c r="B39" s="5" t="s">
        <v>10</v>
      </c>
      <c r="C39" s="2" t="s">
        <v>2</v>
      </c>
      <c r="D39" s="2">
        <v>960</v>
      </c>
      <c r="E39" s="21">
        <v>79.84</v>
      </c>
      <c r="F39" s="17">
        <f t="shared" si="0"/>
        <v>76646.400000000009</v>
      </c>
    </row>
    <row r="40" spans="1:6" ht="30.75" customHeight="1" x14ac:dyDescent="0.25">
      <c r="A40" s="11" t="s">
        <v>22</v>
      </c>
      <c r="B40" s="6" t="s">
        <v>12</v>
      </c>
      <c r="C40" s="2" t="s">
        <v>2</v>
      </c>
      <c r="D40" s="2">
        <v>519</v>
      </c>
      <c r="E40" s="21">
        <v>79.84</v>
      </c>
      <c r="F40" s="17">
        <f t="shared" si="0"/>
        <v>41436.959999999999</v>
      </c>
    </row>
    <row r="41" spans="1:6" ht="31.5" customHeight="1" x14ac:dyDescent="0.25">
      <c r="A41" s="11" t="s">
        <v>23</v>
      </c>
      <c r="B41" s="6" t="s">
        <v>14</v>
      </c>
      <c r="C41" s="2" t="s">
        <v>2</v>
      </c>
      <c r="D41" s="2">
        <v>105</v>
      </c>
      <c r="E41" s="21">
        <v>79.84</v>
      </c>
      <c r="F41" s="17">
        <f t="shared" si="0"/>
        <v>8383.2000000000007</v>
      </c>
    </row>
    <row r="42" spans="1:6" ht="31.5" customHeight="1" x14ac:dyDescent="0.25">
      <c r="A42" s="36" t="s">
        <v>15</v>
      </c>
      <c r="B42" s="37"/>
      <c r="C42" s="37"/>
      <c r="D42" s="37"/>
      <c r="E42" s="38"/>
      <c r="F42" s="18">
        <f>SUM(F37:F41)</f>
        <v>206625.92000000001</v>
      </c>
    </row>
    <row r="43" spans="1:6" ht="31.5" customHeight="1" x14ac:dyDescent="0.25">
      <c r="A43" s="46" t="s">
        <v>61</v>
      </c>
      <c r="B43" s="46"/>
      <c r="C43" s="46"/>
      <c r="D43" s="46"/>
      <c r="E43" s="46"/>
      <c r="F43" s="22">
        <f>SUM(F26,F34,F42)</f>
        <v>577587.4800000001</v>
      </c>
    </row>
    <row r="44" spans="1:6" ht="22.5" customHeight="1" x14ac:dyDescent="0.25">
      <c r="A44" s="47" t="s">
        <v>62</v>
      </c>
      <c r="B44" s="47"/>
      <c r="C44" s="47"/>
      <c r="D44" s="47"/>
      <c r="E44" s="47"/>
      <c r="F44" s="47"/>
    </row>
    <row r="45" spans="1:6" ht="22.5" customHeight="1" x14ac:dyDescent="0.25">
      <c r="A45" s="1" t="s">
        <v>0</v>
      </c>
      <c r="B45" s="1" t="s">
        <v>1</v>
      </c>
      <c r="C45" s="1" t="s">
        <v>2</v>
      </c>
      <c r="D45" s="1" t="s">
        <v>58</v>
      </c>
      <c r="E45" s="1" t="s">
        <v>60</v>
      </c>
      <c r="F45" s="1" t="s">
        <v>59</v>
      </c>
    </row>
    <row r="46" spans="1:6" ht="52.5" customHeight="1" x14ac:dyDescent="0.25">
      <c r="A46" s="10">
        <v>5</v>
      </c>
      <c r="B46" s="48" t="s">
        <v>68</v>
      </c>
      <c r="C46" s="48"/>
      <c r="D46" s="48"/>
      <c r="E46" s="48"/>
      <c r="F46" s="48"/>
    </row>
    <row r="47" spans="1:6" ht="36" customHeight="1" x14ac:dyDescent="0.25">
      <c r="A47" s="11" t="s">
        <v>24</v>
      </c>
      <c r="B47" s="5" t="s">
        <v>6</v>
      </c>
      <c r="C47" s="2" t="s">
        <v>2</v>
      </c>
      <c r="D47" s="2">
        <v>101</v>
      </c>
      <c r="E47" s="23">
        <v>41.9</v>
      </c>
      <c r="F47" s="17">
        <f>E47*D47</f>
        <v>4231.8999999999996</v>
      </c>
    </row>
    <row r="48" spans="1:6" ht="31.5" customHeight="1" x14ac:dyDescent="0.25">
      <c r="A48" s="11" t="s">
        <v>25</v>
      </c>
      <c r="B48" s="5" t="s">
        <v>8</v>
      </c>
      <c r="C48" s="2" t="s">
        <v>2</v>
      </c>
      <c r="D48" s="2">
        <v>269</v>
      </c>
      <c r="E48" s="23">
        <v>41.9</v>
      </c>
      <c r="F48" s="17">
        <f>E48*D48</f>
        <v>11271.1</v>
      </c>
    </row>
    <row r="49" spans="1:6" ht="35.25" customHeight="1" x14ac:dyDescent="0.25">
      <c r="A49" s="11" t="s">
        <v>26</v>
      </c>
      <c r="B49" s="5" t="s">
        <v>10</v>
      </c>
      <c r="C49" s="2" t="s">
        <v>2</v>
      </c>
      <c r="D49" s="2">
        <v>284</v>
      </c>
      <c r="E49" s="23">
        <v>41.9</v>
      </c>
      <c r="F49" s="17">
        <f>E49*D49</f>
        <v>11899.6</v>
      </c>
    </row>
    <row r="50" spans="1:6" ht="29.25" customHeight="1" x14ac:dyDescent="0.25">
      <c r="A50" s="11" t="s">
        <v>27</v>
      </c>
      <c r="B50" s="6" t="s">
        <v>12</v>
      </c>
      <c r="C50" s="2" t="s">
        <v>2</v>
      </c>
      <c r="D50" s="2">
        <v>190</v>
      </c>
      <c r="E50" s="23">
        <v>41.9</v>
      </c>
      <c r="F50" s="17">
        <f>E50*D50</f>
        <v>7961</v>
      </c>
    </row>
    <row r="51" spans="1:6" ht="34.5" customHeight="1" x14ac:dyDescent="0.25">
      <c r="A51" s="11" t="s">
        <v>28</v>
      </c>
      <c r="B51" s="6" t="s">
        <v>14</v>
      </c>
      <c r="C51" s="2" t="s">
        <v>2</v>
      </c>
      <c r="D51" s="2">
        <v>134</v>
      </c>
      <c r="E51" s="23">
        <v>41.9</v>
      </c>
      <c r="F51" s="17">
        <f>E51*D51</f>
        <v>5614.5999999999995</v>
      </c>
    </row>
    <row r="52" spans="1:6" ht="26.25" customHeight="1" x14ac:dyDescent="0.25">
      <c r="A52" s="49" t="s">
        <v>15</v>
      </c>
      <c r="B52" s="49"/>
      <c r="C52" s="49"/>
      <c r="D52" s="49"/>
      <c r="E52" s="49"/>
      <c r="F52" s="18">
        <f>SUM(F47:F51)</f>
        <v>40978.199999999997</v>
      </c>
    </row>
    <row r="53" spans="1:6" ht="26.25" customHeight="1" x14ac:dyDescent="0.25">
      <c r="A53" s="1" t="s">
        <v>0</v>
      </c>
      <c r="B53" s="1" t="s">
        <v>1</v>
      </c>
      <c r="C53" s="1" t="s">
        <v>2</v>
      </c>
      <c r="D53" s="1" t="s">
        <v>58</v>
      </c>
      <c r="E53" s="1" t="s">
        <v>60</v>
      </c>
      <c r="F53" s="1" t="s">
        <v>59</v>
      </c>
    </row>
    <row r="54" spans="1:6" ht="69.95" customHeight="1" x14ac:dyDescent="0.25">
      <c r="A54" s="12">
        <v>6</v>
      </c>
      <c r="B54" s="51" t="s">
        <v>69</v>
      </c>
      <c r="C54" s="51"/>
      <c r="D54" s="51"/>
      <c r="E54" s="51"/>
      <c r="F54" s="51"/>
    </row>
    <row r="55" spans="1:6" ht="34.5" customHeight="1" x14ac:dyDescent="0.25">
      <c r="A55" s="11" t="s">
        <v>29</v>
      </c>
      <c r="B55" s="5" t="s">
        <v>6</v>
      </c>
      <c r="C55" s="2" t="s">
        <v>2</v>
      </c>
      <c r="D55" s="2">
        <v>108</v>
      </c>
      <c r="E55" s="23">
        <v>70</v>
      </c>
      <c r="F55" s="17">
        <f>E55*D55</f>
        <v>7560</v>
      </c>
    </row>
    <row r="56" spans="1:6" ht="34.5" customHeight="1" x14ac:dyDescent="0.25">
      <c r="A56" s="11" t="s">
        <v>30</v>
      </c>
      <c r="B56" s="5" t="s">
        <v>8</v>
      </c>
      <c r="C56" s="2" t="s">
        <v>2</v>
      </c>
      <c r="D56" s="2">
        <v>238</v>
      </c>
      <c r="E56" s="23">
        <v>70</v>
      </c>
      <c r="F56" s="17">
        <f>E56*D56</f>
        <v>16660</v>
      </c>
    </row>
    <row r="57" spans="1:6" ht="33.75" customHeight="1" x14ac:dyDescent="0.25">
      <c r="A57" s="11" t="s">
        <v>31</v>
      </c>
      <c r="B57" s="5" t="s">
        <v>10</v>
      </c>
      <c r="C57" s="2" t="s">
        <v>2</v>
      </c>
      <c r="D57" s="2">
        <v>168</v>
      </c>
      <c r="E57" s="23">
        <v>70</v>
      </c>
      <c r="F57" s="17">
        <f>E57*D57</f>
        <v>11760</v>
      </c>
    </row>
    <row r="58" spans="1:6" ht="27.75" customHeight="1" x14ac:dyDescent="0.25">
      <c r="A58" s="11" t="s">
        <v>32</v>
      </c>
      <c r="B58" s="6" t="s">
        <v>12</v>
      </c>
      <c r="C58" s="2" t="s">
        <v>2</v>
      </c>
      <c r="D58" s="2">
        <v>104</v>
      </c>
      <c r="E58" s="23">
        <v>70</v>
      </c>
      <c r="F58" s="17">
        <f>E58*D58</f>
        <v>7280</v>
      </c>
    </row>
    <row r="59" spans="1:6" ht="27" customHeight="1" x14ac:dyDescent="0.25">
      <c r="A59" s="11" t="s">
        <v>33</v>
      </c>
      <c r="B59" s="6" t="s">
        <v>14</v>
      </c>
      <c r="C59" s="2" t="s">
        <v>2</v>
      </c>
      <c r="D59" s="2">
        <v>95</v>
      </c>
      <c r="E59" s="23">
        <v>70</v>
      </c>
      <c r="F59" s="17">
        <f>E59*D59</f>
        <v>6650</v>
      </c>
    </row>
    <row r="60" spans="1:6" ht="28.5" customHeight="1" x14ac:dyDescent="0.25">
      <c r="A60" s="43" t="s">
        <v>15</v>
      </c>
      <c r="B60" s="43"/>
      <c r="C60" s="43"/>
      <c r="D60" s="43"/>
      <c r="E60" s="43"/>
      <c r="F60" s="24">
        <f>SUM(F55:F59)</f>
        <v>49910</v>
      </c>
    </row>
    <row r="61" spans="1:6" ht="28.5" customHeight="1" x14ac:dyDescent="0.25">
      <c r="A61" s="31" t="s">
        <v>80</v>
      </c>
      <c r="B61" s="31"/>
      <c r="C61" s="31"/>
      <c r="D61" s="31"/>
      <c r="E61" s="31"/>
      <c r="F61" s="25">
        <f>SUM(F52,F60)</f>
        <v>90888.2</v>
      </c>
    </row>
    <row r="62" spans="1:6" ht="30.75" customHeight="1" x14ac:dyDescent="0.25">
      <c r="A62" s="44" t="s">
        <v>67</v>
      </c>
      <c r="B62" s="44"/>
      <c r="C62" s="44"/>
      <c r="D62" s="44"/>
      <c r="E62" s="44"/>
      <c r="F62" s="44"/>
    </row>
    <row r="63" spans="1:6" ht="31.5" customHeight="1" x14ac:dyDescent="0.25">
      <c r="A63" s="26" t="s">
        <v>0</v>
      </c>
      <c r="B63" s="26" t="s">
        <v>1</v>
      </c>
      <c r="C63" s="26" t="s">
        <v>2</v>
      </c>
      <c r="D63" s="26" t="s">
        <v>58</v>
      </c>
      <c r="E63" s="26" t="s">
        <v>60</v>
      </c>
      <c r="F63" s="26" t="s">
        <v>59</v>
      </c>
    </row>
    <row r="64" spans="1:6" ht="129" customHeight="1" x14ac:dyDescent="0.25">
      <c r="A64" s="10">
        <v>7</v>
      </c>
      <c r="B64" s="45" t="s">
        <v>70</v>
      </c>
      <c r="C64" s="45"/>
      <c r="D64" s="45"/>
      <c r="E64" s="45"/>
      <c r="F64" s="45"/>
    </row>
    <row r="65" spans="1:6" ht="31.5" customHeight="1" x14ac:dyDescent="0.25">
      <c r="A65" s="11" t="s">
        <v>34</v>
      </c>
      <c r="B65" s="5" t="s">
        <v>6</v>
      </c>
      <c r="C65" s="2" t="s">
        <v>2</v>
      </c>
      <c r="D65" s="2">
        <v>90</v>
      </c>
      <c r="E65" s="21">
        <v>175.46</v>
      </c>
      <c r="F65" s="17">
        <f>E65*D65</f>
        <v>15791.400000000001</v>
      </c>
    </row>
    <row r="66" spans="1:6" ht="36" customHeight="1" x14ac:dyDescent="0.25">
      <c r="A66" s="11" t="s">
        <v>35</v>
      </c>
      <c r="B66" s="5" t="s">
        <v>8</v>
      </c>
      <c r="C66" s="2" t="s">
        <v>2</v>
      </c>
      <c r="D66" s="2">
        <v>188</v>
      </c>
      <c r="E66" s="21">
        <v>175.46</v>
      </c>
      <c r="F66" s="17">
        <f>E66*D66</f>
        <v>32986.480000000003</v>
      </c>
    </row>
    <row r="67" spans="1:6" ht="31.5" customHeight="1" x14ac:dyDescent="0.25">
      <c r="A67" s="11" t="s">
        <v>36</v>
      </c>
      <c r="B67" s="5" t="s">
        <v>10</v>
      </c>
      <c r="C67" s="2" t="s">
        <v>2</v>
      </c>
      <c r="D67" s="2">
        <v>163</v>
      </c>
      <c r="E67" s="21">
        <v>175.46</v>
      </c>
      <c r="F67" s="17">
        <f>E67*D67</f>
        <v>28599.98</v>
      </c>
    </row>
    <row r="68" spans="1:6" ht="36.75" customHeight="1" x14ac:dyDescent="0.25">
      <c r="A68" s="11" t="s">
        <v>37</v>
      </c>
      <c r="B68" s="6" t="s">
        <v>12</v>
      </c>
      <c r="C68" s="2" t="s">
        <v>2</v>
      </c>
      <c r="D68" s="2">
        <v>105</v>
      </c>
      <c r="E68" s="21">
        <v>175.46</v>
      </c>
      <c r="F68" s="17">
        <f>E68*D68</f>
        <v>18423.3</v>
      </c>
    </row>
    <row r="69" spans="1:6" ht="36.75" customHeight="1" x14ac:dyDescent="0.25">
      <c r="A69" s="11" t="s">
        <v>38</v>
      </c>
      <c r="B69" s="6" t="s">
        <v>14</v>
      </c>
      <c r="C69" s="2" t="s">
        <v>2</v>
      </c>
      <c r="D69" s="2">
        <v>73</v>
      </c>
      <c r="E69" s="21">
        <v>175.46</v>
      </c>
      <c r="F69" s="17">
        <f>E69*D69</f>
        <v>12808.58</v>
      </c>
    </row>
    <row r="70" spans="1:6" ht="36.75" customHeight="1" x14ac:dyDescent="0.25">
      <c r="A70" s="39" t="s">
        <v>15</v>
      </c>
      <c r="B70" s="40"/>
      <c r="C70" s="40"/>
      <c r="D70" s="40"/>
      <c r="E70" s="41"/>
      <c r="F70" s="18">
        <f>SUM(F65:F69)</f>
        <v>108609.74</v>
      </c>
    </row>
    <row r="71" spans="1:6" ht="41.25" customHeight="1" x14ac:dyDescent="0.25">
      <c r="A71" s="1" t="s">
        <v>0</v>
      </c>
      <c r="B71" s="1" t="s">
        <v>1</v>
      </c>
      <c r="C71" s="1" t="s">
        <v>2</v>
      </c>
      <c r="D71" s="1" t="s">
        <v>58</v>
      </c>
      <c r="E71" s="1" t="s">
        <v>60</v>
      </c>
      <c r="F71" s="1" t="s">
        <v>59</v>
      </c>
    </row>
    <row r="72" spans="1:6" ht="136.5" customHeight="1" x14ac:dyDescent="0.25">
      <c r="A72" s="10">
        <v>8</v>
      </c>
      <c r="B72" s="45" t="s">
        <v>71</v>
      </c>
      <c r="C72" s="45"/>
      <c r="D72" s="45"/>
      <c r="E72" s="45"/>
      <c r="F72" s="45"/>
    </row>
    <row r="73" spans="1:6" ht="41.25" customHeight="1" x14ac:dyDescent="0.25">
      <c r="A73" s="11" t="s">
        <v>39</v>
      </c>
      <c r="B73" s="5" t="s">
        <v>6</v>
      </c>
      <c r="C73" s="2" t="s">
        <v>2</v>
      </c>
      <c r="D73" s="2">
        <v>60</v>
      </c>
      <c r="E73" s="21">
        <v>175.46</v>
      </c>
      <c r="F73" s="17">
        <f>E73*D73</f>
        <v>10527.6</v>
      </c>
    </row>
    <row r="74" spans="1:6" ht="42" customHeight="1" x14ac:dyDescent="0.25">
      <c r="A74" s="11" t="s">
        <v>40</v>
      </c>
      <c r="B74" s="5" t="s">
        <v>8</v>
      </c>
      <c r="C74" s="2" t="s">
        <v>2</v>
      </c>
      <c r="D74" s="2">
        <v>98</v>
      </c>
      <c r="E74" s="21">
        <v>175.46</v>
      </c>
      <c r="F74" s="17">
        <f>E74*D74</f>
        <v>17195.080000000002</v>
      </c>
    </row>
    <row r="75" spans="1:6" ht="34.5" customHeight="1" x14ac:dyDescent="0.25">
      <c r="A75" s="11" t="s">
        <v>41</v>
      </c>
      <c r="B75" s="5" t="s">
        <v>10</v>
      </c>
      <c r="C75" s="2" t="s">
        <v>2</v>
      </c>
      <c r="D75" s="2">
        <v>135</v>
      </c>
      <c r="E75" s="21">
        <v>175.46</v>
      </c>
      <c r="F75" s="17">
        <f>E75*D75</f>
        <v>23687.100000000002</v>
      </c>
    </row>
    <row r="76" spans="1:6" ht="31.5" customHeight="1" x14ac:dyDescent="0.25">
      <c r="A76" s="11" t="s">
        <v>42</v>
      </c>
      <c r="B76" s="6" t="s">
        <v>12</v>
      </c>
      <c r="C76" s="2" t="s">
        <v>2</v>
      </c>
      <c r="D76" s="2">
        <v>73</v>
      </c>
      <c r="E76" s="21">
        <v>175.46</v>
      </c>
      <c r="F76" s="17">
        <f>E76*D76</f>
        <v>12808.58</v>
      </c>
    </row>
    <row r="77" spans="1:6" ht="33.75" customHeight="1" x14ac:dyDescent="0.25">
      <c r="A77" s="11" t="s">
        <v>43</v>
      </c>
      <c r="B77" s="6" t="s">
        <v>14</v>
      </c>
      <c r="C77" s="2" t="s">
        <v>2</v>
      </c>
      <c r="D77" s="2">
        <v>60</v>
      </c>
      <c r="E77" s="21">
        <v>175.46</v>
      </c>
      <c r="F77" s="17">
        <f>E77*D77</f>
        <v>10527.6</v>
      </c>
    </row>
    <row r="78" spans="1:6" ht="33.75" customHeight="1" x14ac:dyDescent="0.25">
      <c r="A78" s="36" t="s">
        <v>15</v>
      </c>
      <c r="B78" s="37"/>
      <c r="C78" s="37"/>
      <c r="D78" s="37"/>
      <c r="E78" s="38"/>
      <c r="F78" s="18">
        <f>SUM(F73:F77)</f>
        <v>74745.960000000006</v>
      </c>
    </row>
    <row r="79" spans="1:6" ht="34.5" customHeight="1" x14ac:dyDescent="0.25">
      <c r="A79" s="1" t="s">
        <v>0</v>
      </c>
      <c r="B79" s="1" t="s">
        <v>1</v>
      </c>
      <c r="C79" s="1" t="s">
        <v>2</v>
      </c>
      <c r="D79" s="1" t="s">
        <v>58</v>
      </c>
      <c r="E79" s="1" t="s">
        <v>60</v>
      </c>
      <c r="F79" s="1" t="s">
        <v>59</v>
      </c>
    </row>
    <row r="80" spans="1:6" ht="126" customHeight="1" x14ac:dyDescent="0.25">
      <c r="A80" s="10">
        <v>9</v>
      </c>
      <c r="B80" s="45" t="s">
        <v>72</v>
      </c>
      <c r="C80" s="45"/>
      <c r="D80" s="45"/>
      <c r="E80" s="45"/>
      <c r="F80" s="45"/>
    </row>
    <row r="81" spans="1:6" ht="30.75" customHeight="1" x14ac:dyDescent="0.25">
      <c r="A81" s="11" t="s">
        <v>44</v>
      </c>
      <c r="B81" s="5" t="s">
        <v>6</v>
      </c>
      <c r="C81" s="2" t="s">
        <v>2</v>
      </c>
      <c r="D81" s="2">
        <v>60</v>
      </c>
      <c r="E81" s="21">
        <v>175.46</v>
      </c>
      <c r="F81" s="17">
        <f>E81*D81</f>
        <v>10527.6</v>
      </c>
    </row>
    <row r="82" spans="1:6" ht="37.5" customHeight="1" x14ac:dyDescent="0.25">
      <c r="A82" s="11" t="s">
        <v>45</v>
      </c>
      <c r="B82" s="5" t="s">
        <v>8</v>
      </c>
      <c r="C82" s="2" t="s">
        <v>2</v>
      </c>
      <c r="D82" s="2">
        <v>98</v>
      </c>
      <c r="E82" s="21">
        <v>175.46</v>
      </c>
      <c r="F82" s="17">
        <f>E82*D82</f>
        <v>17195.080000000002</v>
      </c>
    </row>
    <row r="83" spans="1:6" ht="30.75" customHeight="1" x14ac:dyDescent="0.25">
      <c r="A83" s="11" t="s">
        <v>46</v>
      </c>
      <c r="B83" s="5" t="s">
        <v>10</v>
      </c>
      <c r="C83" s="2" t="s">
        <v>2</v>
      </c>
      <c r="D83" s="2">
        <v>135</v>
      </c>
      <c r="E83" s="21">
        <v>175.46</v>
      </c>
      <c r="F83" s="17">
        <f>E83*D83</f>
        <v>23687.100000000002</v>
      </c>
    </row>
    <row r="84" spans="1:6" ht="30" customHeight="1" x14ac:dyDescent="0.25">
      <c r="A84" s="11" t="s">
        <v>47</v>
      </c>
      <c r="B84" s="6" t="s">
        <v>12</v>
      </c>
      <c r="C84" s="2" t="s">
        <v>2</v>
      </c>
      <c r="D84" s="2">
        <v>73</v>
      </c>
      <c r="E84" s="21">
        <v>175.46</v>
      </c>
      <c r="F84" s="17">
        <f>E84*D84</f>
        <v>12808.58</v>
      </c>
    </row>
    <row r="85" spans="1:6" ht="30.75" customHeight="1" x14ac:dyDescent="0.25">
      <c r="A85" s="11" t="s">
        <v>48</v>
      </c>
      <c r="B85" s="6" t="s">
        <v>14</v>
      </c>
      <c r="C85" s="2" t="s">
        <v>2</v>
      </c>
      <c r="D85" s="2">
        <v>60</v>
      </c>
      <c r="E85" s="21">
        <v>175.46</v>
      </c>
      <c r="F85" s="17">
        <f>E85*D85</f>
        <v>10527.6</v>
      </c>
    </row>
    <row r="86" spans="1:6" ht="30.75" customHeight="1" x14ac:dyDescent="0.25">
      <c r="A86" s="39" t="s">
        <v>15</v>
      </c>
      <c r="B86" s="40"/>
      <c r="C86" s="40"/>
      <c r="D86" s="40"/>
      <c r="E86" s="41"/>
      <c r="F86" s="18">
        <f>SUM(F81:F85)</f>
        <v>74745.960000000006</v>
      </c>
    </row>
    <row r="87" spans="1:6" ht="33.75" customHeight="1" x14ac:dyDescent="0.25">
      <c r="A87" s="46" t="s">
        <v>61</v>
      </c>
      <c r="B87" s="46"/>
      <c r="C87" s="46"/>
      <c r="D87" s="46"/>
      <c r="E87" s="46"/>
      <c r="F87" s="22">
        <f>SUM(F70,F78,F86)</f>
        <v>258101.66000000003</v>
      </c>
    </row>
    <row r="88" spans="1:6" ht="33" customHeight="1" x14ac:dyDescent="0.25">
      <c r="A88" s="47" t="s">
        <v>49</v>
      </c>
      <c r="B88" s="47"/>
      <c r="C88" s="47"/>
      <c r="D88" s="47"/>
      <c r="E88" s="47"/>
      <c r="F88" s="47"/>
    </row>
    <row r="89" spans="1:6" ht="33" customHeight="1" x14ac:dyDescent="0.25">
      <c r="A89" s="1" t="s">
        <v>0</v>
      </c>
      <c r="B89" s="1" t="s">
        <v>1</v>
      </c>
      <c r="C89" s="1" t="s">
        <v>2</v>
      </c>
      <c r="D89" s="1" t="s">
        <v>58</v>
      </c>
      <c r="E89" s="1" t="s">
        <v>60</v>
      </c>
      <c r="F89" s="1" t="s">
        <v>59</v>
      </c>
    </row>
    <row r="90" spans="1:6" ht="103.5" customHeight="1" x14ac:dyDescent="0.25">
      <c r="A90" s="10">
        <v>10</v>
      </c>
      <c r="B90" s="45" t="s">
        <v>73</v>
      </c>
      <c r="C90" s="45"/>
      <c r="D90" s="45"/>
      <c r="E90" s="45"/>
      <c r="F90" s="45"/>
    </row>
    <row r="91" spans="1:6" ht="32.25" customHeight="1" x14ac:dyDescent="0.25">
      <c r="A91" s="11" t="s">
        <v>50</v>
      </c>
      <c r="B91" s="5" t="s">
        <v>6</v>
      </c>
      <c r="C91" s="2" t="s">
        <v>2</v>
      </c>
      <c r="D91" s="2">
        <v>55</v>
      </c>
      <c r="E91" s="21">
        <v>217.54</v>
      </c>
      <c r="F91" s="17">
        <f>E91*D91</f>
        <v>11964.699999999999</v>
      </c>
    </row>
    <row r="92" spans="1:6" ht="33" customHeight="1" x14ac:dyDescent="0.25">
      <c r="A92" s="11" t="s">
        <v>51</v>
      </c>
      <c r="B92" s="5" t="s">
        <v>8</v>
      </c>
      <c r="C92" s="2" t="s">
        <v>2</v>
      </c>
      <c r="D92" s="2">
        <v>80</v>
      </c>
      <c r="E92" s="21">
        <v>217.54</v>
      </c>
      <c r="F92" s="17">
        <f>E92*D92</f>
        <v>17403.2</v>
      </c>
    </row>
    <row r="93" spans="1:6" ht="27.75" customHeight="1" x14ac:dyDescent="0.25">
      <c r="A93" s="11" t="s">
        <v>52</v>
      </c>
      <c r="B93" s="5" t="s">
        <v>10</v>
      </c>
      <c r="C93" s="2" t="s">
        <v>2</v>
      </c>
      <c r="D93" s="2">
        <v>143</v>
      </c>
      <c r="E93" s="21">
        <v>217.54</v>
      </c>
      <c r="F93" s="17">
        <f>E93*D93</f>
        <v>31108.219999999998</v>
      </c>
    </row>
    <row r="94" spans="1:6" ht="29.25" customHeight="1" x14ac:dyDescent="0.25">
      <c r="A94" s="11" t="s">
        <v>53</v>
      </c>
      <c r="B94" s="6" t="s">
        <v>12</v>
      </c>
      <c r="C94" s="2" t="s">
        <v>2</v>
      </c>
      <c r="D94" s="2">
        <v>80</v>
      </c>
      <c r="E94" s="21">
        <v>217.54</v>
      </c>
      <c r="F94" s="17">
        <f>E94*D94</f>
        <v>17403.2</v>
      </c>
    </row>
    <row r="95" spans="1:6" ht="27.75" customHeight="1" x14ac:dyDescent="0.25">
      <c r="A95" s="11" t="s">
        <v>54</v>
      </c>
      <c r="B95" s="6" t="s">
        <v>14</v>
      </c>
      <c r="C95" s="2" t="s">
        <v>2</v>
      </c>
      <c r="D95" s="2">
        <v>68</v>
      </c>
      <c r="E95" s="21">
        <v>217.54</v>
      </c>
      <c r="F95" s="17">
        <f>E95*D95</f>
        <v>14792.72</v>
      </c>
    </row>
    <row r="96" spans="1:6" ht="24" customHeight="1" x14ac:dyDescent="0.25">
      <c r="A96" s="36" t="s">
        <v>15</v>
      </c>
      <c r="B96" s="37"/>
      <c r="C96" s="37"/>
      <c r="D96" s="37"/>
      <c r="E96" s="38"/>
      <c r="F96" s="18">
        <f>SUM(F91:F95)</f>
        <v>92672.04</v>
      </c>
    </row>
    <row r="97" spans="1:6" ht="38.25" customHeight="1" x14ac:dyDescent="0.25">
      <c r="A97" s="1" t="s">
        <v>0</v>
      </c>
      <c r="B97" s="1" t="s">
        <v>1</v>
      </c>
      <c r="C97" s="1" t="s">
        <v>2</v>
      </c>
      <c r="D97" s="1" t="s">
        <v>58</v>
      </c>
      <c r="E97" s="1" t="s">
        <v>60</v>
      </c>
      <c r="F97" s="1" t="s">
        <v>59</v>
      </c>
    </row>
    <row r="98" spans="1:6" ht="150" customHeight="1" x14ac:dyDescent="0.25">
      <c r="A98" s="10">
        <v>11</v>
      </c>
      <c r="B98" s="45" t="s">
        <v>74</v>
      </c>
      <c r="C98" s="45"/>
      <c r="D98" s="45"/>
      <c r="E98" s="45"/>
      <c r="F98" s="45"/>
    </row>
    <row r="99" spans="1:6" ht="33" customHeight="1" x14ac:dyDescent="0.25">
      <c r="A99" s="11" t="s">
        <v>55</v>
      </c>
      <c r="B99" s="5" t="s">
        <v>6</v>
      </c>
      <c r="C99" s="2" t="s">
        <v>2</v>
      </c>
      <c r="D99" s="2">
        <v>55</v>
      </c>
      <c r="E99" s="21">
        <v>232.85</v>
      </c>
      <c r="F99" s="17">
        <f>E99*D99</f>
        <v>12806.75</v>
      </c>
    </row>
    <row r="100" spans="1:6" ht="29.25" customHeight="1" x14ac:dyDescent="0.25">
      <c r="A100" s="11" t="s">
        <v>56</v>
      </c>
      <c r="B100" s="5" t="s">
        <v>8</v>
      </c>
      <c r="C100" s="2" t="s">
        <v>2</v>
      </c>
      <c r="D100" s="2">
        <v>80</v>
      </c>
      <c r="E100" s="21">
        <v>232.85</v>
      </c>
      <c r="F100" s="17">
        <f>E100*D100</f>
        <v>18628</v>
      </c>
    </row>
    <row r="101" spans="1:6" ht="31.5" customHeight="1" x14ac:dyDescent="0.25">
      <c r="A101" s="11" t="s">
        <v>21</v>
      </c>
      <c r="B101" s="5" t="s">
        <v>10</v>
      </c>
      <c r="C101" s="2" t="s">
        <v>2</v>
      </c>
      <c r="D101" s="2">
        <v>143</v>
      </c>
      <c r="E101" s="21">
        <v>232.85</v>
      </c>
      <c r="F101" s="17">
        <f>E101*D101</f>
        <v>33297.549999999996</v>
      </c>
    </row>
    <row r="102" spans="1:6" ht="27" customHeight="1" x14ac:dyDescent="0.25">
      <c r="A102" s="11" t="s">
        <v>22</v>
      </c>
      <c r="B102" s="6" t="s">
        <v>12</v>
      </c>
      <c r="C102" s="2" t="s">
        <v>2</v>
      </c>
      <c r="D102" s="2">
        <v>68</v>
      </c>
      <c r="E102" s="21">
        <v>232.85</v>
      </c>
      <c r="F102" s="17">
        <f>E102*D102</f>
        <v>15833.8</v>
      </c>
    </row>
    <row r="103" spans="1:6" ht="39" customHeight="1" x14ac:dyDescent="0.25">
      <c r="A103" s="13" t="s">
        <v>57</v>
      </c>
      <c r="B103" s="14" t="s">
        <v>14</v>
      </c>
      <c r="C103" s="15" t="s">
        <v>2</v>
      </c>
      <c r="D103" s="15">
        <v>105</v>
      </c>
      <c r="E103" s="21">
        <v>232.85</v>
      </c>
      <c r="F103" s="17">
        <f>E103*D103</f>
        <v>24449.25</v>
      </c>
    </row>
    <row r="104" spans="1:6" ht="27" customHeight="1" x14ac:dyDescent="0.25">
      <c r="A104" s="42" t="s">
        <v>75</v>
      </c>
      <c r="B104" s="42"/>
      <c r="C104" s="42"/>
      <c r="D104" s="42"/>
      <c r="E104" s="42"/>
      <c r="F104" s="20">
        <f>SUM(F99:F103)</f>
        <v>105015.34999999999</v>
      </c>
    </row>
    <row r="105" spans="1:6" ht="24.75" customHeight="1" x14ac:dyDescent="0.25">
      <c r="A105" s="32" t="s">
        <v>76</v>
      </c>
      <c r="B105" s="32"/>
      <c r="C105" s="32"/>
      <c r="D105" s="32"/>
      <c r="E105" s="32"/>
      <c r="F105" s="27">
        <f>SUM(F96,F104)</f>
        <v>197687.38999999998</v>
      </c>
    </row>
    <row r="106" spans="1:6" ht="25.5" customHeight="1" x14ac:dyDescent="0.25">
      <c r="A106" s="32" t="s">
        <v>83</v>
      </c>
      <c r="B106" s="32"/>
      <c r="C106" s="32"/>
      <c r="D106" s="32"/>
      <c r="E106" s="32"/>
      <c r="F106" s="27">
        <f>SUM(F17,F43,F61,F87,F105)</f>
        <v>1206982.23</v>
      </c>
    </row>
    <row r="107" spans="1:6" ht="35.25" customHeight="1" x14ac:dyDescent="0.25">
      <c r="A107" s="29" t="s">
        <v>82</v>
      </c>
      <c r="B107" s="29"/>
      <c r="C107" s="29"/>
      <c r="D107" s="29"/>
      <c r="E107" s="29"/>
      <c r="F107" s="29"/>
    </row>
  </sheetData>
  <mergeCells count="36">
    <mergeCell ref="A14:F14"/>
    <mergeCell ref="A17:E17"/>
    <mergeCell ref="B20:F20"/>
    <mergeCell ref="B80:F80"/>
    <mergeCell ref="A87:E87"/>
    <mergeCell ref="A88:F88"/>
    <mergeCell ref="B90:F90"/>
    <mergeCell ref="B98:F98"/>
    <mergeCell ref="B36:F36"/>
    <mergeCell ref="A18:F18"/>
    <mergeCell ref="B28:F28"/>
    <mergeCell ref="B54:F54"/>
    <mergeCell ref="B72:F72"/>
    <mergeCell ref="A60:E60"/>
    <mergeCell ref="A62:F62"/>
    <mergeCell ref="B64:F64"/>
    <mergeCell ref="A43:E43"/>
    <mergeCell ref="A44:F44"/>
    <mergeCell ref="B46:F46"/>
    <mergeCell ref="A52:E52"/>
    <mergeCell ref="A11:F11"/>
    <mergeCell ref="A107:F107"/>
    <mergeCell ref="A6:F6"/>
    <mergeCell ref="A7:F7"/>
    <mergeCell ref="A8:F8"/>
    <mergeCell ref="A61:E61"/>
    <mergeCell ref="A105:E105"/>
    <mergeCell ref="A106:E106"/>
    <mergeCell ref="A26:E26"/>
    <mergeCell ref="A34:E34"/>
    <mergeCell ref="A42:E42"/>
    <mergeCell ref="A70:E70"/>
    <mergeCell ref="A78:E78"/>
    <mergeCell ref="A86:E86"/>
    <mergeCell ref="A96:E96"/>
    <mergeCell ref="A104:E104"/>
  </mergeCells>
  <printOptions horizontalCentered="1"/>
  <pageMargins left="0.51181102362204722" right="0.27559055118110237" top="0.78740157480314965" bottom="0.78740157480314965" header="0.31496062992125984" footer="0.31496062992125984"/>
  <pageSetup paperSize="9" scale="65" orientation="portrait" r:id="rId1"/>
  <rowBreaks count="3" manualBreakCount="3">
    <brk id="34" max="16383" man="1"/>
    <brk id="61" max="16383" man="1"/>
    <brk id="8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2025-07-17T14:27:19Z</cp:lastPrinted>
  <dcterms:created xsi:type="dcterms:W3CDTF">2025-07-16T19:33:54Z</dcterms:created>
  <dcterms:modified xsi:type="dcterms:W3CDTF">2025-07-24T15:42:49Z</dcterms:modified>
</cp:coreProperties>
</file>