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3.231\licitação\LICITAÇÃO 2024\ELETRÔNICO\PE xxx-BNC 4448-23 - SRP Aquisição de Ar Condicionado\"/>
    </mc:Choice>
  </mc:AlternateContent>
  <bookViews>
    <workbookView xWindow="0" yWindow="0" windowWidth="11655" windowHeight="6105" activeTab="1"/>
  </bookViews>
  <sheets>
    <sheet name="Plan1" sheetId="1" r:id="rId1"/>
    <sheet name="Plan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2" l="1"/>
  <c r="F39" i="2"/>
  <c r="F37" i="2"/>
  <c r="F40" i="2" s="1"/>
  <c r="F34" i="2"/>
  <c r="F35" i="2"/>
  <c r="F33" i="2"/>
  <c r="F36" i="2" s="1"/>
  <c r="F30" i="2"/>
  <c r="F31" i="2"/>
  <c r="F29" i="2"/>
  <c r="F32" i="2" s="1"/>
  <c r="F26" i="2"/>
  <c r="F27" i="2"/>
  <c r="F25" i="2"/>
  <c r="F22" i="2"/>
  <c r="F23" i="2"/>
  <c r="F21" i="2"/>
  <c r="F24" i="2" s="1"/>
  <c r="F20" i="2"/>
  <c r="F18" i="2"/>
  <c r="F19" i="2"/>
  <c r="F17" i="2"/>
  <c r="F15" i="2"/>
  <c r="F14" i="2"/>
  <c r="F13" i="2"/>
  <c r="F11" i="2"/>
  <c r="F10" i="2"/>
  <c r="F9" i="2"/>
  <c r="F12" i="2" s="1"/>
  <c r="F41" i="2" l="1"/>
  <c r="F16" i="2"/>
  <c r="F28" i="2"/>
</calcChain>
</file>

<file path=xl/sharedStrings.xml><?xml version="1.0" encoding="utf-8"?>
<sst xmlns="http://schemas.openxmlformats.org/spreadsheetml/2006/main" count="132" uniqueCount="78">
  <si>
    <t>ITEM</t>
  </si>
  <si>
    <t>DESCRIÇÃO</t>
  </si>
  <si>
    <t>Secretaria</t>
  </si>
  <si>
    <t xml:space="preserve">   Secretaria</t>
  </si>
  <si>
    <t xml:space="preserve"> Fazenda</t>
  </si>
  <si>
    <t xml:space="preserve">    Secretaria </t>
  </si>
  <si>
    <t xml:space="preserve">   Serviços  </t>
  </si>
  <si>
    <t xml:space="preserve">   Públicos</t>
  </si>
  <si>
    <t xml:space="preserve">     Secretaria </t>
  </si>
  <si>
    <t xml:space="preserve">       Administração</t>
  </si>
  <si>
    <t xml:space="preserve">     Secretaria</t>
  </si>
  <si>
    <t xml:space="preserve">    Obras</t>
  </si>
  <si>
    <t xml:space="preserve">    Procuradoria </t>
  </si>
  <si>
    <t xml:space="preserve">  Geral</t>
  </si>
  <si>
    <t>Educação</t>
  </si>
  <si>
    <t xml:space="preserve">Total </t>
  </si>
  <si>
    <t xml:space="preserve">  Aparelhos</t>
  </si>
  <si>
    <r>
      <t>Aparelho de Ar Condicionado, tipo Split Inverter, capacidade de refrigeração:</t>
    </r>
    <r>
      <rPr>
        <b/>
        <sz val="9"/>
        <color theme="1"/>
        <rFont val="Calibri Light"/>
        <family val="2"/>
      </rPr>
      <t>9.000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</si>
  <si>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t xml:space="preserve">      unidades</t>
  </si>
  <si>
    <t>unidades</t>
  </si>
  <si>
    <r>
      <t>Aparelho de Ar Condicionado, tipo Split Inverter, capacidade de refrigeração:</t>
    </r>
    <r>
      <rPr>
        <b/>
        <sz val="9"/>
        <color theme="1"/>
        <rFont val="Calibri Light"/>
        <family val="2"/>
      </rPr>
      <t>12.000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</si>
  <si>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t xml:space="preserve">     unidades</t>
  </si>
  <si>
    <r>
      <t>Aparelho de Ar Condicionado, tipo Split Inverter, capacidade de refrigeração:</t>
    </r>
    <r>
      <rPr>
        <b/>
        <sz val="9"/>
        <color theme="1"/>
        <rFont val="Calibri Light"/>
        <family val="2"/>
      </rPr>
      <t>18.000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</si>
  <si>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t xml:space="preserve">    unidades</t>
  </si>
  <si>
    <r>
      <t>Aparelho de Ar Condicionado, tipo Split Inverter, capacidade de refrigeração: 22</t>
    </r>
    <r>
      <rPr>
        <b/>
        <sz val="9"/>
        <color theme="1"/>
        <rFont val="Calibri Light"/>
        <family val="2"/>
      </rPr>
      <t>.000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</si>
  <si>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r>
      <t>Aparelho de Ar Condicionado, tipo Split Inverter, capacidade de refrigeração: 24</t>
    </r>
    <r>
      <rPr>
        <b/>
        <sz val="9"/>
        <color theme="1"/>
        <rFont val="Calibri Light"/>
        <family val="2"/>
      </rPr>
      <t>.000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</si>
  <si>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r>
      <t xml:space="preserve">Aparelho de Ar Condicionado, tipo Split Inverter, capacidade de refrigeração: </t>
    </r>
    <r>
      <rPr>
        <b/>
        <sz val="9"/>
        <color theme="1"/>
        <rFont val="Calibri Light"/>
        <family val="2"/>
      </rPr>
      <t>30.000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</si>
  <si>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t xml:space="preserve">   unidades</t>
  </si>
  <si>
    <r>
      <t xml:space="preserve">Aparelho de Ar Condicionado, tipo Split Inverter, capacidade de refrigeração: </t>
    </r>
    <r>
      <rPr>
        <b/>
        <sz val="9"/>
        <color theme="1"/>
        <rFont val="Calibri Light"/>
        <family val="2"/>
      </rPr>
      <t>36.000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</si>
  <si>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r>
      <t>Aparelho de Ar Condicionado, tipo Split Inverter, capacidade de refrigeração: 6</t>
    </r>
    <r>
      <rPr>
        <b/>
        <sz val="9"/>
        <color theme="1"/>
        <rFont val="Calibri Light"/>
        <family val="2"/>
      </rPr>
      <t>0.000 Btu's</t>
    </r>
    <r>
      <rPr>
        <sz val="9"/>
        <color theme="1"/>
        <rFont val="Calibri Light"/>
        <family val="2"/>
      </rPr>
      <t xml:space="preserve">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r>
  </si>
  <si>
    <t>TOTAL DE APARELHOS DE AR CONDICIONADO PARA TODAS AS SECRETARIAS</t>
  </si>
  <si>
    <t>2.398  unidades</t>
  </si>
  <si>
    <t>SecretariaSaúde</t>
  </si>
  <si>
    <t xml:space="preserve">Aparelho de Ar Condicionado, tipo Split Inverter, capacidade de refrigeração:9.000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</si>
  <si>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1.1</t>
  </si>
  <si>
    <t>Serviço de Instalação (Mão de Obra)</t>
  </si>
  <si>
    <t>KIT de Instalação</t>
  </si>
  <si>
    <t>UNIDADE</t>
  </si>
  <si>
    <t>QUANTIDADE</t>
  </si>
  <si>
    <t>VALOR UNITÁRIO</t>
  </si>
  <si>
    <t>VALOR TOTAL</t>
  </si>
  <si>
    <t>VALOR TOTAL DO ITEM 1</t>
  </si>
  <si>
    <t>UND</t>
  </si>
  <si>
    <t xml:space="preserve">Aparelho de Ar Condicionado, tipo Split Inverter, capacidade de refrigeração:12.000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</si>
  <si>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2.1</t>
  </si>
  <si>
    <t>VALOR TOTAL DO ITEM 2</t>
  </si>
  <si>
    <t xml:space="preserve">Aparelho de Ar Condicionado, tipo Split Inverter, capacidade de refrigeração:18.000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</si>
  <si>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3.1</t>
  </si>
  <si>
    <t>VALOR TOTAL DO ITEM 3</t>
  </si>
  <si>
    <t xml:space="preserve">Aparelho de Ar Condicionado, tipo Split Inverter, capacidade de refrigeração: 22.000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</si>
  <si>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4.1</t>
  </si>
  <si>
    <t xml:space="preserve">Aparelho de Ar Condicionado, tipo Split Inverter, capacidade de refrigeração: 24.000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</si>
  <si>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5.1</t>
  </si>
  <si>
    <t>VALOR TOTAL DO ITEM 4</t>
  </si>
  <si>
    <t>VALOR TOTAL DO ITEM 5</t>
  </si>
  <si>
    <t xml:space="preserve">Aparelho de Ar Condicionado, tipo Split Inverter, capacidade de refrigeração: 30.000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</si>
  <si>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6.1</t>
  </si>
  <si>
    <t>6.1.2</t>
  </si>
  <si>
    <t>VALOR TOTAL DO ITEM 6</t>
  </si>
  <si>
    <t xml:space="preserve">Aparelho de Ar Condicionado, tipo Split Inverter, capacidade de refrigeração: 36.000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</si>
  <si>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 xml:space="preserve">Aparelho de Ar Condicionado, tipo Split Inverter, capacidade de refrigeração: 60.000 Btu's – Tensão bifásico 220V, inverter, ciclo frio, serpentina de cobre e uso obrigatório de gás ecológico no qual não emitem CFCs (clorofluorcarbonos), controle remoto sem fio, garantia mínima de 12 (doze) meses. Com etiqueta nacional de conservação de energia (ENCE) do INMETRO. Cor: Branca </t>
  </si>
  <si>
    <t>VALOR TOTAL DO ITEM 7</t>
  </si>
  <si>
    <t>7.1</t>
  </si>
  <si>
    <t>VALOR TOTAL DO ITEM 8</t>
  </si>
  <si>
    <t xml:space="preserve">SOMA DO VALOR TOTAL ESTIMADO </t>
  </si>
  <si>
    <t>8.1</t>
  </si>
  <si>
    <t>8.2</t>
  </si>
  <si>
    <t>7.2</t>
  </si>
  <si>
    <t>5.2</t>
  </si>
  <si>
    <t>4.2</t>
  </si>
  <si>
    <t>3.2</t>
  </si>
  <si>
    <t>2.2</t>
  </si>
  <si>
    <t>1.2</t>
  </si>
  <si>
    <t>ANEXO DO TERMO DE REFERÊNCIA/ESTIMADO DA ADMINISTRAÇÃO</t>
  </si>
  <si>
    <t xml:space="preserve">VALOR TOTAL POR EXTENSO: OITO MILHÕES, OITOCENTOS E VINTE E NOVE MIL, NOVECENTOS E SESSENTA E SETE REAIS E SESSENTA CENTAVOS. </t>
  </si>
  <si>
    <t>ESTADO DO RIO DE JANEIRO</t>
  </si>
  <si>
    <t>MUNICÍPIO DE ITABORAÍ</t>
  </si>
  <si>
    <t>SECRETARIA MUNICIPAL DE SAÚDE-FMS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</si>
</sst>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9" x14ac:knownFonts="1">
    <font>
      <sz val="11"/>
      <color theme="1"/>
      <name val="Calibri"/>
      <family val="2"/>
      <scheme val="minor"/>
    </font>
    <font>
      <sz val="11"/>
      <color theme="1"/>
      <name val="Calibri"/>
      <family val="2"/>
      <scheme val="minor"/>
    </font>
    <font>
      <b/>
      <sz val="9"/>
      <color theme="1"/>
      <name val="Calibri Light"/>
      <family val="2"/>
    </font>
    <font>
      <sz val="9"/>
      <color theme="1"/>
      <name val="Calibri Light"/>
      <family val="2"/>
    </font>
    <font>
      <b/>
      <sz val="12"/>
      <color theme="1"/>
      <name val="Calibri Light"/>
      <family val="2"/>
    </font>
    <font>
      <b/>
      <sz val="11"/>
      <color theme="1"/>
      <name val="Cambria"/>
      <family val="1"/>
    </font>
    <font>
      <sz val="11"/>
      <color theme="1"/>
      <name val="Cambria"/>
      <family val="1"/>
    </font>
    <font>
      <sz val="10"/>
      <color theme="1"/>
      <name val="Tahoma"/>
      <family val="2"/>
    </font>
    <font>
      <b/>
      <sz val="10"/>
      <color theme="1"/>
      <name val="Tahoma"/>
      <family val="2"/>
    </font>
  </fonts>
  <fills count="4">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0" fontId="2" fillId="0" borderId="5" xfId="0" applyFont="1" applyBorder="1" applyAlignment="1">
      <alignment horizontal="center" vertical="center" wrapText="1"/>
    </xf>
    <xf numFmtId="0" fontId="2" fillId="0" borderId="6" xfId="0" applyFont="1" applyBorder="1" applyAlignment="1">
      <alignment vertical="center" wrapText="1"/>
    </xf>
    <xf numFmtId="0" fontId="0" fillId="0" borderId="7" xfId="0"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7" xfId="0"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vertical="center" wrapText="1"/>
    </xf>
    <xf numFmtId="0" fontId="0" fillId="0" borderId="7" xfId="0" applyBorder="1" applyAlignment="1">
      <alignmen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5" fillId="3" borderId="13" xfId="0" applyFont="1" applyFill="1" applyBorder="1" applyAlignment="1">
      <alignment horizontal="center" vertical="center"/>
    </xf>
    <xf numFmtId="0" fontId="5" fillId="3" borderId="1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vertical="center" wrapText="1"/>
    </xf>
    <xf numFmtId="0" fontId="6" fillId="0" borderId="13" xfId="0" applyFont="1" applyBorder="1" applyAlignment="1">
      <alignment horizontal="center" vertical="center"/>
    </xf>
    <xf numFmtId="44" fontId="6" fillId="0" borderId="13" xfId="1" applyFont="1" applyBorder="1" applyAlignment="1">
      <alignment vertical="center"/>
    </xf>
    <xf numFmtId="0" fontId="6" fillId="0" borderId="13" xfId="0" applyFont="1" applyBorder="1" applyAlignment="1">
      <alignment horizontal="center"/>
    </xf>
    <xf numFmtId="0" fontId="6" fillId="0" borderId="13" xfId="0" applyFont="1" applyBorder="1"/>
    <xf numFmtId="44" fontId="6" fillId="0" borderId="13" xfId="1" applyFont="1" applyBorder="1"/>
    <xf numFmtId="0" fontId="5" fillId="3" borderId="13" xfId="0" applyFont="1" applyFill="1" applyBorder="1" applyAlignment="1">
      <alignment horizontal="center"/>
    </xf>
    <xf numFmtId="44" fontId="5" fillId="3" borderId="13" xfId="0" applyNumberFormat="1" applyFont="1" applyFill="1" applyBorder="1"/>
    <xf numFmtId="0" fontId="6" fillId="0" borderId="0" xfId="0" applyFont="1" applyAlignment="1">
      <alignment wrapText="1"/>
    </xf>
    <xf numFmtId="0" fontId="6" fillId="0" borderId="15" xfId="0" applyFont="1" applyBorder="1"/>
    <xf numFmtId="44" fontId="6" fillId="0" borderId="13" xfId="0" applyNumberFormat="1" applyFont="1" applyBorder="1" applyAlignment="1">
      <alignment vertical="center"/>
    </xf>
    <xf numFmtId="0" fontId="6" fillId="0" borderId="14" xfId="0" applyFont="1" applyBorder="1" applyAlignment="1">
      <alignment wrapText="1"/>
    </xf>
    <xf numFmtId="0" fontId="6" fillId="0" borderId="13" xfId="0" applyFont="1" applyBorder="1" applyAlignment="1">
      <alignment wrapText="1"/>
    </xf>
    <xf numFmtId="44" fontId="6" fillId="0" borderId="13" xfId="1" applyFont="1" applyFill="1" applyBorder="1" applyAlignment="1">
      <alignment vertical="center"/>
    </xf>
    <xf numFmtId="44" fontId="6" fillId="0" borderId="13" xfId="0" applyNumberFormat="1" applyFont="1" applyBorder="1" applyAlignment="1">
      <alignment horizontal="center" vertical="center"/>
    </xf>
    <xf numFmtId="44" fontId="6" fillId="0" borderId="13" xfId="1" applyFont="1" applyBorder="1" applyAlignment="1">
      <alignment horizontal="center" vertical="center"/>
    </xf>
    <xf numFmtId="0" fontId="6" fillId="0" borderId="0" xfId="0" applyFont="1" applyAlignment="1">
      <alignment horizontal="center" wrapText="1"/>
    </xf>
    <xf numFmtId="0" fontId="5" fillId="0" borderId="0" xfId="0" applyFont="1" applyAlignment="1">
      <alignment horizontal="center"/>
    </xf>
    <xf numFmtId="0" fontId="5" fillId="3" borderId="0" xfId="0" applyFont="1" applyFill="1" applyAlignment="1">
      <alignment horizontal="center" wrapText="1"/>
    </xf>
    <xf numFmtId="44" fontId="5" fillId="0" borderId="0" xfId="0" applyNumberFormat="1" applyFont="1"/>
    <xf numFmtId="0" fontId="6" fillId="0" borderId="0" xfId="0" applyFont="1" applyBorder="1" applyAlignment="1">
      <alignment horizontal="center"/>
    </xf>
    <xf numFmtId="0" fontId="5" fillId="0" borderId="14" xfId="0" applyFont="1" applyBorder="1" applyAlignment="1">
      <alignment horizontal="center"/>
    </xf>
    <xf numFmtId="0" fontId="7" fillId="0" borderId="0" xfId="0" applyFont="1" applyAlignment="1">
      <alignment horizontal="left" vertical="center" indent="7"/>
    </xf>
    <xf numFmtId="0" fontId="8" fillId="0" borderId="0" xfId="0" applyFont="1" applyAlignment="1">
      <alignment horizontal="left" vertical="center" indent="7"/>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1</xdr:col>
      <xdr:colOff>276225</xdr:colOff>
      <xdr:row>3</xdr:row>
      <xdr:rowOff>123825</xdr:rowOff>
    </xdr:to>
    <xdr:pic>
      <xdr:nvPicPr>
        <xdr:cNvPr id="2" name="image1.jpg" descr="A description..."/>
        <xdr:cNvPicPr/>
      </xdr:nvPicPr>
      <xdr:blipFill>
        <a:blip xmlns:r="http://schemas.openxmlformats.org/officeDocument/2006/relationships" r:embed="rId1"/>
        <a:srcRect r="60875"/>
        <a:stretch>
          <a:fillRect/>
        </a:stretch>
      </xdr:blipFill>
      <xdr:spPr bwMode="auto">
        <a:xfrm>
          <a:off x="142875" y="0"/>
          <a:ext cx="752475" cy="69532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K32"/>
  <sheetViews>
    <sheetView topLeftCell="A30" zoomScale="50" zoomScaleNormal="50" workbookViewId="0">
      <selection activeCell="B30" sqref="B30:B31"/>
    </sheetView>
  </sheetViews>
  <sheetFormatPr defaultRowHeight="15" x14ac:dyDescent="0.25"/>
  <cols>
    <col min="2" max="2" width="36.42578125" customWidth="1"/>
    <col min="3" max="4" width="18.7109375" customWidth="1"/>
  </cols>
  <sheetData>
    <row r="12" spans="1:11" ht="15.75" thickBot="1" x14ac:dyDescent="0.3"/>
    <row r="13" spans="1:11" ht="36" x14ac:dyDescent="0.25">
      <c r="A13" s="36" t="s">
        <v>0</v>
      </c>
      <c r="B13" s="36" t="s">
        <v>1</v>
      </c>
      <c r="C13" s="1" t="s">
        <v>32</v>
      </c>
      <c r="D13" s="1" t="s">
        <v>3</v>
      </c>
      <c r="E13" s="1" t="s">
        <v>5</v>
      </c>
      <c r="F13" s="1" t="s">
        <v>8</v>
      </c>
      <c r="G13" s="1" t="s">
        <v>10</v>
      </c>
      <c r="H13" s="1" t="s">
        <v>12</v>
      </c>
      <c r="I13" s="15" t="s">
        <v>2</v>
      </c>
      <c r="J13" s="14"/>
      <c r="K13" s="6" t="s">
        <v>15</v>
      </c>
    </row>
    <row r="14" spans="1:11" ht="36" x14ac:dyDescent="0.25">
      <c r="A14" s="37"/>
      <c r="B14" s="37"/>
      <c r="C14" s="2"/>
      <c r="D14" s="4" t="s">
        <v>4</v>
      </c>
      <c r="E14" s="4" t="s">
        <v>6</v>
      </c>
      <c r="F14" s="4" t="s">
        <v>9</v>
      </c>
      <c r="G14" s="4" t="s">
        <v>11</v>
      </c>
      <c r="H14" s="4" t="s">
        <v>13</v>
      </c>
      <c r="I14" s="16" t="s">
        <v>14</v>
      </c>
      <c r="J14" s="17"/>
      <c r="K14" s="7" t="s">
        <v>16</v>
      </c>
    </row>
    <row r="15" spans="1:11" ht="24.75" thickBot="1" x14ac:dyDescent="0.3">
      <c r="A15" s="38"/>
      <c r="B15" s="38"/>
      <c r="C15" s="3"/>
      <c r="D15" s="3"/>
      <c r="E15" s="5" t="s">
        <v>7</v>
      </c>
      <c r="F15" s="3"/>
      <c r="G15" s="3"/>
      <c r="H15" s="3"/>
      <c r="I15" s="18"/>
      <c r="J15" s="19"/>
      <c r="K15" s="8"/>
    </row>
    <row r="16" spans="1:11" ht="409.6" customHeight="1" x14ac:dyDescent="0.25">
      <c r="A16" s="20">
        <v>1</v>
      </c>
      <c r="B16" s="22" t="s">
        <v>17</v>
      </c>
      <c r="C16" s="9">
        <v>200</v>
      </c>
      <c r="D16" s="9">
        <v>0</v>
      </c>
      <c r="E16" s="20">
        <v>0</v>
      </c>
      <c r="F16" s="20">
        <v>0</v>
      </c>
      <c r="G16" s="20">
        <v>0</v>
      </c>
      <c r="H16" s="20">
        <v>0</v>
      </c>
      <c r="I16" s="24">
        <v>142</v>
      </c>
      <c r="J16" s="25"/>
      <c r="K16" s="12">
        <v>342</v>
      </c>
    </row>
    <row r="17" spans="1:11" ht="24.75" thickBot="1" x14ac:dyDescent="0.3">
      <c r="A17" s="21"/>
      <c r="B17" s="23"/>
      <c r="C17" s="10" t="s">
        <v>18</v>
      </c>
      <c r="D17" s="11" t="s">
        <v>19</v>
      </c>
      <c r="E17" s="21"/>
      <c r="F17" s="21"/>
      <c r="G17" s="21"/>
      <c r="H17" s="21"/>
      <c r="I17" s="26" t="s">
        <v>19</v>
      </c>
      <c r="J17" s="27"/>
      <c r="K17" s="13" t="s">
        <v>19</v>
      </c>
    </row>
    <row r="18" spans="1:11" ht="409.6" customHeight="1" x14ac:dyDescent="0.25">
      <c r="A18" s="20">
        <v>2</v>
      </c>
      <c r="B18" s="22" t="s">
        <v>20</v>
      </c>
      <c r="C18" s="9">
        <v>150</v>
      </c>
      <c r="D18" s="9">
        <v>10</v>
      </c>
      <c r="E18" s="9">
        <v>13</v>
      </c>
      <c r="F18" s="20">
        <v>0</v>
      </c>
      <c r="G18" s="20">
        <v>0</v>
      </c>
      <c r="H18" s="9">
        <v>2</v>
      </c>
      <c r="I18" s="24">
        <v>407</v>
      </c>
      <c r="J18" s="25"/>
      <c r="K18" s="12">
        <v>582</v>
      </c>
    </row>
    <row r="19" spans="1:11" ht="24.75" thickBot="1" x14ac:dyDescent="0.3">
      <c r="A19" s="21"/>
      <c r="B19" s="23"/>
      <c r="C19" s="10" t="s">
        <v>21</v>
      </c>
      <c r="D19" s="10" t="s">
        <v>18</v>
      </c>
      <c r="E19" s="10" t="s">
        <v>21</v>
      </c>
      <c r="F19" s="21"/>
      <c r="G19" s="21"/>
      <c r="H19" s="10" t="s">
        <v>19</v>
      </c>
      <c r="I19" s="26" t="s">
        <v>19</v>
      </c>
      <c r="J19" s="27"/>
      <c r="K19" s="13" t="s">
        <v>19</v>
      </c>
    </row>
    <row r="20" spans="1:11" ht="409.6" customHeight="1" x14ac:dyDescent="0.25">
      <c r="A20" s="20">
        <v>3</v>
      </c>
      <c r="B20" s="22" t="s">
        <v>22</v>
      </c>
      <c r="C20" s="9">
        <v>300</v>
      </c>
      <c r="D20" s="9">
        <v>15</v>
      </c>
      <c r="E20" s="9">
        <v>4</v>
      </c>
      <c r="F20" s="9">
        <v>10</v>
      </c>
      <c r="G20" s="9">
        <v>2</v>
      </c>
      <c r="H20" s="9">
        <v>2</v>
      </c>
      <c r="I20" s="24">
        <v>477</v>
      </c>
      <c r="J20" s="25"/>
      <c r="K20" s="12">
        <v>810</v>
      </c>
    </row>
    <row r="21" spans="1:11" ht="24.75" thickBot="1" x14ac:dyDescent="0.3">
      <c r="A21" s="21"/>
      <c r="B21" s="23"/>
      <c r="C21" s="10" t="s">
        <v>21</v>
      </c>
      <c r="D21" s="10" t="s">
        <v>21</v>
      </c>
      <c r="E21" s="10" t="s">
        <v>23</v>
      </c>
      <c r="F21" s="10" t="s">
        <v>19</v>
      </c>
      <c r="G21" s="10" t="s">
        <v>21</v>
      </c>
      <c r="H21" s="10" t="s">
        <v>19</v>
      </c>
      <c r="I21" s="26" t="s">
        <v>19</v>
      </c>
      <c r="J21" s="27"/>
      <c r="K21" s="13" t="s">
        <v>19</v>
      </c>
    </row>
    <row r="22" spans="1:11" ht="409.6" customHeight="1" x14ac:dyDescent="0.25">
      <c r="A22" s="20">
        <v>4</v>
      </c>
      <c r="B22" s="22" t="s">
        <v>24</v>
      </c>
      <c r="C22" s="9">
        <v>30</v>
      </c>
      <c r="D22" s="20">
        <v>0</v>
      </c>
      <c r="E22" s="20">
        <v>0</v>
      </c>
      <c r="F22" s="20">
        <v>0</v>
      </c>
      <c r="G22" s="20">
        <v>0</v>
      </c>
      <c r="H22" s="20">
        <v>0</v>
      </c>
      <c r="I22" s="24">
        <v>177</v>
      </c>
      <c r="J22" s="25"/>
      <c r="K22" s="12">
        <v>207</v>
      </c>
    </row>
    <row r="23" spans="1:11" ht="24.75" thickBot="1" x14ac:dyDescent="0.3">
      <c r="A23" s="21"/>
      <c r="B23" s="23"/>
      <c r="C23" s="10" t="s">
        <v>21</v>
      </c>
      <c r="D23" s="21"/>
      <c r="E23" s="21"/>
      <c r="F23" s="21"/>
      <c r="G23" s="21"/>
      <c r="H23" s="21"/>
      <c r="I23" s="26" t="s">
        <v>19</v>
      </c>
      <c r="J23" s="27"/>
      <c r="K23" s="13" t="s">
        <v>19</v>
      </c>
    </row>
    <row r="24" spans="1:11" ht="409.6" customHeight="1" x14ac:dyDescent="0.25">
      <c r="A24" s="20">
        <v>5</v>
      </c>
      <c r="B24" s="22" t="s">
        <v>25</v>
      </c>
      <c r="C24" s="9">
        <v>30</v>
      </c>
      <c r="D24" s="20">
        <v>0</v>
      </c>
      <c r="E24" s="20">
        <v>0</v>
      </c>
      <c r="F24" s="20">
        <v>0</v>
      </c>
      <c r="G24" s="20">
        <v>0</v>
      </c>
      <c r="H24" s="20">
        <v>0</v>
      </c>
      <c r="I24" s="24">
        <v>200</v>
      </c>
      <c r="J24" s="25"/>
      <c r="K24" s="12">
        <v>230</v>
      </c>
    </row>
    <row r="25" spans="1:11" ht="15.75" thickBot="1" x14ac:dyDescent="0.3">
      <c r="A25" s="21"/>
      <c r="B25" s="23"/>
      <c r="C25" s="11" t="s">
        <v>19</v>
      </c>
      <c r="D25" s="21"/>
      <c r="E25" s="21"/>
      <c r="F25" s="21"/>
      <c r="G25" s="21"/>
      <c r="H25" s="21"/>
      <c r="I25" s="26" t="s">
        <v>19</v>
      </c>
      <c r="J25" s="27"/>
      <c r="K25" s="13" t="s">
        <v>19</v>
      </c>
    </row>
    <row r="26" spans="1:11" ht="409.6" customHeight="1" x14ac:dyDescent="0.25">
      <c r="A26" s="20">
        <v>6</v>
      </c>
      <c r="B26" s="22" t="s">
        <v>26</v>
      </c>
      <c r="C26" s="9">
        <v>80</v>
      </c>
      <c r="D26" s="9">
        <v>5</v>
      </c>
      <c r="E26" s="9">
        <v>1</v>
      </c>
      <c r="F26" s="9">
        <v>5</v>
      </c>
      <c r="G26" s="20">
        <v>0</v>
      </c>
      <c r="H26" s="9">
        <v>5</v>
      </c>
      <c r="I26" s="24">
        <v>106</v>
      </c>
      <c r="J26" s="25"/>
      <c r="K26" s="12">
        <v>202</v>
      </c>
    </row>
    <row r="27" spans="1:11" ht="24.75" thickBot="1" x14ac:dyDescent="0.3">
      <c r="A27" s="21"/>
      <c r="B27" s="23"/>
      <c r="C27" s="10" t="s">
        <v>18</v>
      </c>
      <c r="D27" s="10" t="s">
        <v>21</v>
      </c>
      <c r="E27" s="10" t="s">
        <v>27</v>
      </c>
      <c r="F27" s="10" t="s">
        <v>23</v>
      </c>
      <c r="G27" s="21"/>
      <c r="H27" s="10" t="s">
        <v>19</v>
      </c>
      <c r="I27" s="26" t="s">
        <v>19</v>
      </c>
      <c r="J27" s="27"/>
      <c r="K27" s="13" t="s">
        <v>19</v>
      </c>
    </row>
    <row r="28" spans="1:11" ht="409.6" customHeight="1" x14ac:dyDescent="0.25">
      <c r="A28" s="20">
        <v>7</v>
      </c>
      <c r="B28" s="22" t="s">
        <v>28</v>
      </c>
      <c r="C28" s="20">
        <v>0</v>
      </c>
      <c r="D28" s="20">
        <v>0</v>
      </c>
      <c r="E28" s="20">
        <v>0</v>
      </c>
      <c r="F28" s="20">
        <v>0</v>
      </c>
      <c r="G28" s="20">
        <v>0</v>
      </c>
      <c r="H28" s="20">
        <v>0</v>
      </c>
      <c r="I28" s="24">
        <v>13</v>
      </c>
      <c r="J28" s="25"/>
      <c r="K28" s="12">
        <v>13</v>
      </c>
    </row>
    <row r="29" spans="1:11" ht="15.75" thickBot="1" x14ac:dyDescent="0.3">
      <c r="A29" s="21"/>
      <c r="B29" s="23"/>
      <c r="C29" s="21"/>
      <c r="D29" s="21"/>
      <c r="E29" s="21"/>
      <c r="F29" s="21"/>
      <c r="G29" s="21"/>
      <c r="H29" s="21"/>
      <c r="I29" s="26" t="s">
        <v>19</v>
      </c>
      <c r="J29" s="27"/>
      <c r="K29" s="13" t="s">
        <v>19</v>
      </c>
    </row>
    <row r="30" spans="1:11" ht="409.6" customHeight="1" x14ac:dyDescent="0.25">
      <c r="A30" s="20">
        <v>8</v>
      </c>
      <c r="B30" s="22" t="s">
        <v>29</v>
      </c>
      <c r="C30" s="9">
        <v>10</v>
      </c>
      <c r="D30" s="20">
        <v>0</v>
      </c>
      <c r="E30" s="20">
        <v>0</v>
      </c>
      <c r="F30" s="20">
        <v>0</v>
      </c>
      <c r="G30" s="20">
        <v>0</v>
      </c>
      <c r="H30" s="20">
        <v>0</v>
      </c>
      <c r="I30" s="24">
        <v>2</v>
      </c>
      <c r="J30" s="25"/>
      <c r="K30" s="12">
        <v>12</v>
      </c>
    </row>
    <row r="31" spans="1:11" ht="24.75" thickBot="1" x14ac:dyDescent="0.3">
      <c r="A31" s="21"/>
      <c r="B31" s="23"/>
      <c r="C31" s="10" t="s">
        <v>21</v>
      </c>
      <c r="D31" s="21"/>
      <c r="E31" s="21"/>
      <c r="F31" s="21"/>
      <c r="G31" s="21"/>
      <c r="H31" s="21"/>
      <c r="I31" s="26" t="s">
        <v>27</v>
      </c>
      <c r="J31" s="27"/>
      <c r="K31" s="13" t="s">
        <v>19</v>
      </c>
    </row>
    <row r="32" spans="1:11" ht="24" customHeight="1" thickBot="1" x14ac:dyDescent="0.3">
      <c r="A32" s="28" t="s">
        <v>30</v>
      </c>
      <c r="B32" s="29"/>
      <c r="C32" s="29"/>
      <c r="D32" s="29"/>
      <c r="E32" s="29"/>
      <c r="F32" s="30"/>
      <c r="G32" s="31"/>
      <c r="H32" s="32"/>
      <c r="I32" s="33"/>
      <c r="J32" s="34" t="s">
        <v>31</v>
      </c>
      <c r="K32" s="35"/>
    </row>
  </sheetData>
  <mergeCells count="66">
    <mergeCell ref="H30:H31"/>
    <mergeCell ref="I30:J30"/>
    <mergeCell ref="I31:J31"/>
    <mergeCell ref="A32:F32"/>
    <mergeCell ref="G32:I32"/>
    <mergeCell ref="J32:K32"/>
    <mergeCell ref="G28:G29"/>
    <mergeCell ref="H28:H29"/>
    <mergeCell ref="I28:J28"/>
    <mergeCell ref="I29:J29"/>
    <mergeCell ref="A30:A31"/>
    <mergeCell ref="B30:B31"/>
    <mergeCell ref="D30:D31"/>
    <mergeCell ref="E30:E31"/>
    <mergeCell ref="F30:F31"/>
    <mergeCell ref="G30:G31"/>
    <mergeCell ref="A28:A29"/>
    <mergeCell ref="B28:B29"/>
    <mergeCell ref="C28:C29"/>
    <mergeCell ref="D28:D29"/>
    <mergeCell ref="E28:E29"/>
    <mergeCell ref="F28:F29"/>
    <mergeCell ref="I24:J24"/>
    <mergeCell ref="I25:J25"/>
    <mergeCell ref="A26:A27"/>
    <mergeCell ref="B26:B27"/>
    <mergeCell ref="G26:G27"/>
    <mergeCell ref="I26:J26"/>
    <mergeCell ref="I27:J27"/>
    <mergeCell ref="H22:H23"/>
    <mergeCell ref="I22:J22"/>
    <mergeCell ref="I23:J23"/>
    <mergeCell ref="A24:A25"/>
    <mergeCell ref="B24:B25"/>
    <mergeCell ref="D24:D25"/>
    <mergeCell ref="E24:E25"/>
    <mergeCell ref="F24:F25"/>
    <mergeCell ref="G24:G25"/>
    <mergeCell ref="H24:H25"/>
    <mergeCell ref="A20:A21"/>
    <mergeCell ref="B20:B21"/>
    <mergeCell ref="I20:J20"/>
    <mergeCell ref="I21:J21"/>
    <mergeCell ref="A22:A23"/>
    <mergeCell ref="B22:B23"/>
    <mergeCell ref="D22:D23"/>
    <mergeCell ref="E22:E23"/>
    <mergeCell ref="F22:F23"/>
    <mergeCell ref="G22:G23"/>
    <mergeCell ref="H16:H17"/>
    <mergeCell ref="I16:J16"/>
    <mergeCell ref="I17:J17"/>
    <mergeCell ref="A18:A19"/>
    <mergeCell ref="B18:B19"/>
    <mergeCell ref="F18:F19"/>
    <mergeCell ref="G18:G19"/>
    <mergeCell ref="I18:J18"/>
    <mergeCell ref="I19:J19"/>
    <mergeCell ref="I13:J13"/>
    <mergeCell ref="I14:J14"/>
    <mergeCell ref="I15:J15"/>
    <mergeCell ref="A16:A17"/>
    <mergeCell ref="B16:B17"/>
    <mergeCell ref="E16:E17"/>
    <mergeCell ref="F16:F17"/>
    <mergeCell ref="G16:G17"/>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abSelected="1" view="pageBreakPreview" zoomScale="60" zoomScaleNormal="100" workbookViewId="0">
      <selection activeCell="I8" sqref="I8"/>
    </sheetView>
  </sheetViews>
  <sheetFormatPr defaultRowHeight="15" x14ac:dyDescent="0.25"/>
  <cols>
    <col min="1" max="1" width="9.28515625" bestFit="1" customWidth="1"/>
    <col min="2" max="2" width="47.5703125" customWidth="1"/>
    <col min="3" max="3" width="14" customWidth="1"/>
    <col min="4" max="4" width="15.140625" customWidth="1"/>
    <col min="5" max="5" width="14" customWidth="1"/>
    <col min="6" max="6" width="24" customWidth="1"/>
  </cols>
  <sheetData>
    <row r="1" spans="1:6" x14ac:dyDescent="0.25">
      <c r="B1" s="64" t="s">
        <v>75</v>
      </c>
    </row>
    <row r="2" spans="1:6" x14ac:dyDescent="0.25">
      <c r="B2" s="65" t="s">
        <v>76</v>
      </c>
    </row>
    <row r="3" spans="1:6" x14ac:dyDescent="0.25">
      <c r="B3" s="64" t="s">
        <v>77</v>
      </c>
    </row>
    <row r="6" spans="1:6" x14ac:dyDescent="0.25">
      <c r="A6" s="59" t="s">
        <v>73</v>
      </c>
      <c r="B6" s="59"/>
      <c r="C6" s="59"/>
      <c r="D6" s="59"/>
      <c r="E6" s="59"/>
      <c r="F6" s="59"/>
    </row>
    <row r="8" spans="1:6" ht="25.5" customHeight="1" x14ac:dyDescent="0.25">
      <c r="A8" s="39" t="s">
        <v>0</v>
      </c>
      <c r="B8" s="39" t="s">
        <v>1</v>
      </c>
      <c r="C8" s="39" t="s">
        <v>37</v>
      </c>
      <c r="D8" s="39" t="s">
        <v>38</v>
      </c>
      <c r="E8" s="40" t="s">
        <v>39</v>
      </c>
      <c r="F8" s="39" t="s">
        <v>40</v>
      </c>
    </row>
    <row r="9" spans="1:6" ht="114" x14ac:dyDescent="0.25">
      <c r="A9" s="41">
        <v>1</v>
      </c>
      <c r="B9" s="42" t="s">
        <v>33</v>
      </c>
      <c r="C9" s="43" t="s">
        <v>42</v>
      </c>
      <c r="D9" s="43">
        <v>342</v>
      </c>
      <c r="E9" s="44">
        <v>2033.56</v>
      </c>
      <c r="F9" s="44">
        <f>E9*D9</f>
        <v>695477.52</v>
      </c>
    </row>
    <row r="10" spans="1:6" x14ac:dyDescent="0.25">
      <c r="A10" s="45" t="s">
        <v>34</v>
      </c>
      <c r="B10" s="46" t="s">
        <v>35</v>
      </c>
      <c r="C10" s="43"/>
      <c r="D10" s="43"/>
      <c r="E10" s="47">
        <v>334.63</v>
      </c>
      <c r="F10" s="47">
        <f>E10*D9</f>
        <v>114443.45999999999</v>
      </c>
    </row>
    <row r="11" spans="1:6" x14ac:dyDescent="0.25">
      <c r="A11" s="45" t="s">
        <v>72</v>
      </c>
      <c r="B11" s="46" t="s">
        <v>36</v>
      </c>
      <c r="C11" s="43"/>
      <c r="D11" s="43"/>
      <c r="E11" s="47">
        <v>91.78</v>
      </c>
      <c r="F11" s="47">
        <f>E11*D9</f>
        <v>31388.760000000002</v>
      </c>
    </row>
    <row r="12" spans="1:6" x14ac:dyDescent="0.25">
      <c r="A12" s="48" t="s">
        <v>41</v>
      </c>
      <c r="B12" s="48"/>
      <c r="C12" s="48"/>
      <c r="D12" s="48"/>
      <c r="E12" s="48"/>
      <c r="F12" s="49">
        <f>SUM(F9:F11)</f>
        <v>841309.74</v>
      </c>
    </row>
    <row r="13" spans="1:6" ht="114.75" x14ac:dyDescent="0.25">
      <c r="A13" s="41">
        <v>2</v>
      </c>
      <c r="B13" s="53" t="s">
        <v>43</v>
      </c>
      <c r="C13" s="43" t="s">
        <v>42</v>
      </c>
      <c r="D13" s="43">
        <v>582</v>
      </c>
      <c r="E13" s="44">
        <v>2346.35</v>
      </c>
      <c r="F13" s="52">
        <f>E13*D13</f>
        <v>1365575.7</v>
      </c>
    </row>
    <row r="14" spans="1:6" x14ac:dyDescent="0.25">
      <c r="A14" s="45" t="s">
        <v>44</v>
      </c>
      <c r="B14" s="51" t="s">
        <v>35</v>
      </c>
      <c r="C14" s="43"/>
      <c r="D14" s="43"/>
      <c r="E14" s="44">
        <v>334.63</v>
      </c>
      <c r="F14" s="52">
        <f>E14*D13</f>
        <v>194754.66</v>
      </c>
    </row>
    <row r="15" spans="1:6" x14ac:dyDescent="0.25">
      <c r="A15" s="45" t="s">
        <v>71</v>
      </c>
      <c r="B15" s="51" t="s">
        <v>36</v>
      </c>
      <c r="C15" s="43"/>
      <c r="D15" s="43"/>
      <c r="E15" s="44">
        <v>91.78</v>
      </c>
      <c r="F15" s="52">
        <f>E15*D13</f>
        <v>53415.96</v>
      </c>
    </row>
    <row r="16" spans="1:6" x14ac:dyDescent="0.25">
      <c r="A16" s="48" t="s">
        <v>45</v>
      </c>
      <c r="B16" s="48"/>
      <c r="C16" s="48"/>
      <c r="D16" s="48"/>
      <c r="E16" s="48"/>
      <c r="F16" s="49">
        <f>SUM(F13:F15)</f>
        <v>1613746.3199999998</v>
      </c>
    </row>
    <row r="17" spans="1:6" ht="114.75" x14ac:dyDescent="0.25">
      <c r="A17" s="41">
        <v>3</v>
      </c>
      <c r="B17" s="54" t="s">
        <v>46</v>
      </c>
      <c r="C17" s="43" t="s">
        <v>42</v>
      </c>
      <c r="D17" s="43">
        <v>810</v>
      </c>
      <c r="E17" s="44">
        <v>3267.11</v>
      </c>
      <c r="F17" s="44">
        <f>E17*D$17</f>
        <v>2646359.1</v>
      </c>
    </row>
    <row r="18" spans="1:6" x14ac:dyDescent="0.25">
      <c r="A18" s="45" t="s">
        <v>47</v>
      </c>
      <c r="B18" s="46" t="s">
        <v>35</v>
      </c>
      <c r="C18" s="43"/>
      <c r="D18" s="43"/>
      <c r="E18" s="44">
        <v>334.63</v>
      </c>
      <c r="F18" s="44">
        <f t="shared" ref="F18:F19" si="0">E18*D$17</f>
        <v>271050.3</v>
      </c>
    </row>
    <row r="19" spans="1:6" x14ac:dyDescent="0.25">
      <c r="A19" s="45" t="s">
        <v>70</v>
      </c>
      <c r="B19" s="46" t="s">
        <v>36</v>
      </c>
      <c r="C19" s="43"/>
      <c r="D19" s="43"/>
      <c r="E19" s="44">
        <v>91.78</v>
      </c>
      <c r="F19" s="44">
        <f t="shared" si="0"/>
        <v>74341.8</v>
      </c>
    </row>
    <row r="20" spans="1:6" x14ac:dyDescent="0.25">
      <c r="A20" s="48" t="s">
        <v>48</v>
      </c>
      <c r="B20" s="48"/>
      <c r="C20" s="48"/>
      <c r="D20" s="48"/>
      <c r="E20" s="48"/>
      <c r="F20" s="49">
        <f>SUM(F17:F19)</f>
        <v>2991751.1999999997</v>
      </c>
    </row>
    <row r="21" spans="1:6" ht="114.75" x14ac:dyDescent="0.25">
      <c r="A21" s="41">
        <v>4</v>
      </c>
      <c r="B21" s="54" t="s">
        <v>49</v>
      </c>
      <c r="C21" s="43" t="s">
        <v>42</v>
      </c>
      <c r="D21" s="43">
        <v>207</v>
      </c>
      <c r="E21" s="55">
        <v>3798.02</v>
      </c>
      <c r="F21" s="56">
        <f>E21*D$21</f>
        <v>786190.14</v>
      </c>
    </row>
    <row r="22" spans="1:6" x14ac:dyDescent="0.25">
      <c r="A22" s="45" t="s">
        <v>50</v>
      </c>
      <c r="B22" s="46" t="s">
        <v>35</v>
      </c>
      <c r="C22" s="43"/>
      <c r="D22" s="43"/>
      <c r="E22" s="55">
        <v>334.63</v>
      </c>
      <c r="F22" s="56">
        <f t="shared" ref="F22:F23" si="1">E22*D$21</f>
        <v>69268.41</v>
      </c>
    </row>
    <row r="23" spans="1:6" x14ac:dyDescent="0.25">
      <c r="A23" s="45" t="s">
        <v>69</v>
      </c>
      <c r="B23" s="46" t="s">
        <v>36</v>
      </c>
      <c r="C23" s="43"/>
      <c r="D23" s="43"/>
      <c r="E23" s="55">
        <v>91.78</v>
      </c>
      <c r="F23" s="56">
        <f t="shared" si="1"/>
        <v>18998.46</v>
      </c>
    </row>
    <row r="24" spans="1:6" x14ac:dyDescent="0.25">
      <c r="A24" s="48" t="s">
        <v>53</v>
      </c>
      <c r="B24" s="48"/>
      <c r="C24" s="48"/>
      <c r="D24" s="48"/>
      <c r="E24" s="48"/>
      <c r="F24" s="49">
        <f>SUM(F21:F23)</f>
        <v>874457.01</v>
      </c>
    </row>
    <row r="25" spans="1:6" ht="114.75" x14ac:dyDescent="0.25">
      <c r="A25" s="41">
        <v>5</v>
      </c>
      <c r="B25" s="54" t="s">
        <v>51</v>
      </c>
      <c r="C25" s="43" t="s">
        <v>42</v>
      </c>
      <c r="D25" s="43">
        <v>230</v>
      </c>
      <c r="E25" s="44">
        <v>4516.08</v>
      </c>
      <c r="F25" s="56">
        <f>E25*D$25</f>
        <v>1038698.4</v>
      </c>
    </row>
    <row r="26" spans="1:6" x14ac:dyDescent="0.25">
      <c r="A26" s="45" t="s">
        <v>52</v>
      </c>
      <c r="B26" s="46" t="s">
        <v>35</v>
      </c>
      <c r="C26" s="43"/>
      <c r="D26" s="43"/>
      <c r="E26" s="44">
        <v>334.63</v>
      </c>
      <c r="F26" s="56">
        <f t="shared" ref="F26:F27" si="2">E26*D$25</f>
        <v>76964.899999999994</v>
      </c>
    </row>
    <row r="27" spans="1:6" x14ac:dyDescent="0.25">
      <c r="A27" s="45" t="s">
        <v>68</v>
      </c>
      <c r="B27" s="46" t="s">
        <v>36</v>
      </c>
      <c r="C27" s="43"/>
      <c r="D27" s="43"/>
      <c r="E27" s="44">
        <v>91.78</v>
      </c>
      <c r="F27" s="56">
        <f t="shared" si="2"/>
        <v>21109.4</v>
      </c>
    </row>
    <row r="28" spans="1:6" x14ac:dyDescent="0.25">
      <c r="A28" s="48" t="s">
        <v>54</v>
      </c>
      <c r="B28" s="48"/>
      <c r="C28" s="48"/>
      <c r="D28" s="48"/>
      <c r="E28" s="48"/>
      <c r="F28" s="49">
        <f>SUM(F25:F27)</f>
        <v>1136772.7</v>
      </c>
    </row>
    <row r="29" spans="1:6" ht="114.75" x14ac:dyDescent="0.25">
      <c r="A29" s="41">
        <v>6</v>
      </c>
      <c r="B29" s="50" t="s">
        <v>55</v>
      </c>
      <c r="C29" s="43" t="s">
        <v>42</v>
      </c>
      <c r="D29" s="43">
        <v>202</v>
      </c>
      <c r="E29" s="57">
        <v>4975.93</v>
      </c>
      <c r="F29" s="57">
        <f>E29*D$29</f>
        <v>1005137.8600000001</v>
      </c>
    </row>
    <row r="30" spans="1:6" x14ac:dyDescent="0.25">
      <c r="A30" s="45" t="s">
        <v>56</v>
      </c>
      <c r="B30" s="46" t="s">
        <v>35</v>
      </c>
      <c r="C30" s="43"/>
      <c r="D30" s="43"/>
      <c r="E30" s="57">
        <v>334.63</v>
      </c>
      <c r="F30" s="57">
        <f t="shared" ref="F30:F31" si="3">E30*D$29</f>
        <v>67595.259999999995</v>
      </c>
    </row>
    <row r="31" spans="1:6" x14ac:dyDescent="0.25">
      <c r="A31" s="45" t="s">
        <v>57</v>
      </c>
      <c r="B31" s="46" t="s">
        <v>36</v>
      </c>
      <c r="C31" s="43"/>
      <c r="D31" s="43"/>
      <c r="E31" s="57">
        <v>91.78</v>
      </c>
      <c r="F31" s="57">
        <f t="shared" si="3"/>
        <v>18539.560000000001</v>
      </c>
    </row>
    <row r="32" spans="1:6" x14ac:dyDescent="0.25">
      <c r="A32" s="48" t="s">
        <v>58</v>
      </c>
      <c r="B32" s="48"/>
      <c r="C32" s="48"/>
      <c r="D32" s="48"/>
      <c r="E32" s="48"/>
      <c r="F32" s="49">
        <f>SUM(F29:F31)</f>
        <v>1091272.6800000002</v>
      </c>
    </row>
    <row r="33" spans="1:6" ht="114.75" x14ac:dyDescent="0.25">
      <c r="A33" s="41">
        <v>7</v>
      </c>
      <c r="B33" s="50" t="s">
        <v>59</v>
      </c>
      <c r="C33" s="43" t="s">
        <v>42</v>
      </c>
      <c r="D33" s="43">
        <v>13</v>
      </c>
      <c r="E33" s="44">
        <v>7845.04</v>
      </c>
      <c r="F33" s="44">
        <f>E33*D$33</f>
        <v>101985.52</v>
      </c>
    </row>
    <row r="34" spans="1:6" x14ac:dyDescent="0.25">
      <c r="A34" s="45" t="s">
        <v>62</v>
      </c>
      <c r="B34" s="46" t="s">
        <v>35</v>
      </c>
      <c r="C34" s="43"/>
      <c r="D34" s="43"/>
      <c r="E34" s="44">
        <v>616.28</v>
      </c>
      <c r="F34" s="44">
        <f t="shared" ref="F34:F35" si="4">E34*D$33</f>
        <v>8011.6399999999994</v>
      </c>
    </row>
    <row r="35" spans="1:6" x14ac:dyDescent="0.25">
      <c r="A35" s="45" t="s">
        <v>67</v>
      </c>
      <c r="B35" s="46" t="s">
        <v>36</v>
      </c>
      <c r="C35" s="43"/>
      <c r="D35" s="43"/>
      <c r="E35" s="44">
        <v>140.59</v>
      </c>
      <c r="F35" s="44">
        <f t="shared" si="4"/>
        <v>1827.67</v>
      </c>
    </row>
    <row r="36" spans="1:6" x14ac:dyDescent="0.25">
      <c r="A36" s="48" t="s">
        <v>61</v>
      </c>
      <c r="B36" s="48"/>
      <c r="C36" s="48"/>
      <c r="D36" s="48"/>
      <c r="E36" s="48"/>
      <c r="F36" s="49">
        <f>SUM(F33:F35)</f>
        <v>111824.83</v>
      </c>
    </row>
    <row r="37" spans="1:6" ht="114.75" x14ac:dyDescent="0.25">
      <c r="A37" s="41">
        <v>8</v>
      </c>
      <c r="B37" s="58" t="s">
        <v>60</v>
      </c>
      <c r="C37" s="43" t="s">
        <v>42</v>
      </c>
      <c r="D37" s="43">
        <v>12</v>
      </c>
      <c r="E37" s="57">
        <v>13313.39</v>
      </c>
      <c r="F37" s="57">
        <f>E37*D$37</f>
        <v>159760.68</v>
      </c>
    </row>
    <row r="38" spans="1:6" x14ac:dyDescent="0.25">
      <c r="A38" s="45" t="s">
        <v>65</v>
      </c>
      <c r="B38" s="46" t="s">
        <v>35</v>
      </c>
      <c r="C38" s="43"/>
      <c r="D38" s="43"/>
      <c r="E38" s="57">
        <v>616.28</v>
      </c>
      <c r="F38" s="57">
        <f t="shared" ref="F38:F39" si="5">E38*D$37</f>
        <v>7395.36</v>
      </c>
    </row>
    <row r="39" spans="1:6" x14ac:dyDescent="0.25">
      <c r="A39" s="45" t="s">
        <v>66</v>
      </c>
      <c r="B39" s="46" t="s">
        <v>36</v>
      </c>
      <c r="C39" s="43"/>
      <c r="D39" s="43"/>
      <c r="E39" s="57">
        <v>140.59</v>
      </c>
      <c r="F39" s="57">
        <f t="shared" si="5"/>
        <v>1687.08</v>
      </c>
    </row>
    <row r="40" spans="1:6" x14ac:dyDescent="0.25">
      <c r="A40" s="48" t="s">
        <v>63</v>
      </c>
      <c r="B40" s="48"/>
      <c r="C40" s="48"/>
      <c r="D40" s="48"/>
      <c r="E40" s="48"/>
      <c r="F40" s="49">
        <f>SUM(F37:F39)</f>
        <v>168843.11999999997</v>
      </c>
    </row>
    <row r="41" spans="1:6" x14ac:dyDescent="0.25">
      <c r="A41" s="63" t="s">
        <v>64</v>
      </c>
      <c r="B41" s="63"/>
      <c r="C41" s="63"/>
      <c r="D41" s="63"/>
      <c r="E41" s="63"/>
      <c r="F41" s="61">
        <f>SUM(F12,F20,F16,F28,F36,F24,F32,F40,)</f>
        <v>8829977.5999999996</v>
      </c>
    </row>
    <row r="42" spans="1:6" x14ac:dyDescent="0.25">
      <c r="A42" s="62"/>
      <c r="B42" s="62"/>
      <c r="C42" s="62"/>
      <c r="D42" s="62"/>
      <c r="E42" s="62"/>
      <c r="F42" s="61"/>
    </row>
    <row r="43" spans="1:6" ht="32.25" customHeight="1" x14ac:dyDescent="0.25">
      <c r="A43" s="60" t="s">
        <v>74</v>
      </c>
      <c r="B43" s="60"/>
      <c r="C43" s="60"/>
      <c r="D43" s="60"/>
      <c r="E43" s="60"/>
      <c r="F43" s="60"/>
    </row>
  </sheetData>
  <mergeCells count="27">
    <mergeCell ref="A41:E41"/>
    <mergeCell ref="A6:F6"/>
    <mergeCell ref="A43:F43"/>
    <mergeCell ref="A36:E36"/>
    <mergeCell ref="C33:C35"/>
    <mergeCell ref="D33:D35"/>
    <mergeCell ref="C37:C39"/>
    <mergeCell ref="D37:D39"/>
    <mergeCell ref="A40:E40"/>
    <mergeCell ref="C25:C27"/>
    <mergeCell ref="D25:D27"/>
    <mergeCell ref="A28:E28"/>
    <mergeCell ref="C29:C31"/>
    <mergeCell ref="D29:D31"/>
    <mergeCell ref="A32:E32"/>
    <mergeCell ref="C17:C19"/>
    <mergeCell ref="D17:D19"/>
    <mergeCell ref="A20:E20"/>
    <mergeCell ref="C21:C23"/>
    <mergeCell ref="D21:D23"/>
    <mergeCell ref="A24:E24"/>
    <mergeCell ref="C9:C11"/>
    <mergeCell ref="D9:D11"/>
    <mergeCell ref="A12:E12"/>
    <mergeCell ref="A16:E16"/>
    <mergeCell ref="C13:C15"/>
    <mergeCell ref="D13:D15"/>
  </mergeCells>
  <pageMargins left="0.511811024" right="0.511811024" top="0.78740157499999996" bottom="0.78740157499999996" header="0.31496062000000002" footer="0.31496062000000002"/>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Plan1</vt:lpstr>
      <vt:lpstr>Plan2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2024-09-20T18:01:27Z</cp:lastPrinted>
  <dcterms:created xsi:type="dcterms:W3CDTF">2024-09-20T17:33:42Z</dcterms:created>
  <dcterms:modified xsi:type="dcterms:W3CDTF">2024-09-20T18:02:00Z</dcterms:modified>
</cp:coreProperties>
</file>