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PMI\PREGÃO PRESENCIAL\PP 19- 1220-22 - CONTRATAÇÃO DE EMPRESA PARA PRODUÇÃO DE ENVENTOS - FESTEJOS DE MAIO\PP 19-22- FESTEJOS DE MAIO\"/>
    </mc:Choice>
  </mc:AlternateContent>
  <bookViews>
    <workbookView xWindow="0" yWindow="0" windowWidth="20490" windowHeight="7755"/>
  </bookViews>
  <sheets>
    <sheet name="Plan1" sheetId="1" r:id="rId1"/>
  </sheets>
  <definedNames>
    <definedName name="_xlnm.Print_Area" localSheetId="0">Plan1!$A$1:$G$111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G106" i="1"/>
  <c r="G107" i="1"/>
  <c r="G101" i="1"/>
  <c r="G102" i="1"/>
  <c r="G103" i="1"/>
  <c r="G104" i="1"/>
  <c r="G105" i="1"/>
  <c r="G100" i="1"/>
  <c r="G96" i="1"/>
  <c r="G97" i="1" s="1"/>
  <c r="G90" i="1"/>
  <c r="G88" i="1"/>
  <c r="G89" i="1"/>
  <c r="G84" i="1"/>
  <c r="G85" i="1" s="1"/>
  <c r="G81" i="1"/>
  <c r="G80" i="1"/>
  <c r="G70" i="1"/>
  <c r="G71" i="1"/>
  <c r="G72" i="1"/>
  <c r="G73" i="1"/>
  <c r="G74" i="1"/>
  <c r="G75" i="1"/>
  <c r="G76" i="1"/>
  <c r="G69" i="1"/>
  <c r="G39" i="1"/>
  <c r="G63" i="1" s="1"/>
  <c r="G60" i="1"/>
  <c r="G61" i="1"/>
  <c r="G59" i="1"/>
  <c r="G62" i="1" s="1"/>
  <c r="G50" i="1"/>
  <c r="G49" i="1"/>
  <c r="G54" i="1"/>
  <c r="G55" i="1"/>
  <c r="G53" i="1"/>
  <c r="G56" i="1" s="1"/>
  <c r="G15" i="1"/>
  <c r="G42" i="1"/>
  <c r="G46" i="1" s="1"/>
  <c r="G21" i="1"/>
  <c r="G13" i="1"/>
  <c r="G14" i="1"/>
  <c r="G12" i="1"/>
  <c r="G77" i="1" l="1"/>
</calcChain>
</file>

<file path=xl/sharedStrings.xml><?xml version="1.0" encoding="utf-8"?>
<sst xmlns="http://schemas.openxmlformats.org/spreadsheetml/2006/main" count="195" uniqueCount="95">
  <si>
    <t>LOTE I - FORNECIMENTOS DE GÊNEROS</t>
  </si>
  <si>
    <t>ITEM</t>
  </si>
  <si>
    <t xml:space="preserve">DESCRIÇÃO </t>
  </si>
  <si>
    <t>UNIDADE</t>
  </si>
  <si>
    <t>QNTD</t>
  </si>
  <si>
    <t>VALOR UNITÁRIO</t>
  </si>
  <si>
    <t xml:space="preserve">VALOR TOTAL </t>
  </si>
  <si>
    <t>AGUA E REFRIGERANTE PARA PESSOAL DE APOIO</t>
  </si>
  <si>
    <t>Subitem 2 - água mineral natural - composição: sem gás; apresentação: copo de 200 ml; caracteristicas gerais: embalagem características gerais: com lacre de fechamento, sem vazamentos e com rótulos contendo data de fabricação e validade, deverá ser entregue refrigerado</t>
  </si>
  <si>
    <t>UNID</t>
  </si>
  <si>
    <t>LOTE II - SERVIÇOS DE ALIMENTAÇÃO</t>
  </si>
  <si>
    <t>VALOR TOTAL DO LOTE I</t>
  </si>
  <si>
    <t xml:space="preserve">1.1. Cerveja pilsen, puro malte, lata de 350ml, com coloração amarelo dourado, com teor alcoólico  entre 4 á  5 %,   quantidade: dez (10) fardo contendo 12 unidades em cada um; </t>
  </si>
  <si>
    <t xml:space="preserve">1.2. Refrigerante gaseificado lata 350 ml, sabor laranja, quantidade: três (03) fardo contendo 12 unidades em cada um; </t>
  </si>
  <si>
    <t xml:space="preserve">1.3. Refrigerante gaseificado lata 350 ml, sabor coca quantidade: três (03),  fardo contendo 12 unidades em cada um; </t>
  </si>
  <si>
    <t>1.4. Refrigerante gaseificado lata 350 ml, sabor guaraná, quantidade: três (03)  fardo contendo 12 unidades em cada um;</t>
  </si>
  <si>
    <t>1.5. Suco em caixa de 1 litro (néctar de frutas) sabor laranja, quantidade: cinco (05), unidades;</t>
  </si>
  <si>
    <t>1.6. Suco em caixa de 1 litro (néctar de frutas) sabor pêssego cinco (05), unidades;</t>
  </si>
  <si>
    <t>1.7. Suco em caixa de 1 litro (néctar de frutas) sabor uva, cinco (05), unidades;</t>
  </si>
  <si>
    <t>1.8. Bolo mesclado, entregue em pedaços de 05 x 05 a 10 x 10 cm, sabores variados, quantidade: cinco (05), unidades;</t>
  </si>
  <si>
    <t>1.9. Salgadinho frito – cento – com aproximadamente 30 gramas cada. Recheios diversos (carne moída/frango/presunto/queijo/salsicha). Quantidades: seis (06), cento.</t>
  </si>
  <si>
    <t>1.10. Disponibilização de garrafa térmica com 2 litros de café, quantidade: duas (02) garrafas;</t>
  </si>
  <si>
    <t>1.12. Fornecimento de energético (lata) 300 ml, quantidade: quatro  (04), fardo com 12 unidades cada;</t>
  </si>
  <si>
    <t>1.11.água de coco de 01 litro, ingredientes: água de coco, sacarose, quantidade: cinco (05).</t>
  </si>
  <si>
    <t>1.13. Banana: do grupo prata. Classe 12 (comprimento maior que 12 cm); subclasse 6 (coloração: amarelo); apresentação: penca (com 10 ou mais frutos); categoria i (calibre mínimo 32mm), quantidade: quatro (04),pencas;</t>
  </si>
  <si>
    <t>1.14. Maçã nacional: cultivares: Fuji. Categoria: de primeira. Classe ou calibre 110 (peso da maçã variando de 157g a 171g), quantidade: 30 unidades;</t>
  </si>
  <si>
    <t>1.15. Uva: da variedade: Niágara. Grupo: rosada; subgrupo: uniforme (constituído de cachos de uvas do mesmo grupo). Classe: 3 ou 250 (maior ou igual a 250g e menor que 350g o peso do cacho), quantidade: cinco (05) cachos;</t>
  </si>
  <si>
    <t>1.16. Copo de Plástico Descartável PS Branco de 200ml Pacote com 100 Unidades, quantidade: 03 pacotes;</t>
  </si>
  <si>
    <t>1.17. Gelo cubo pct 06 kg, quantidades: seis (06), unidades.</t>
  </si>
  <si>
    <t>BUFFET PARA CAMARIM (Serviços de buffet em camarim, (materiais, gêneros alimentícios, utensílios e mão de obra), com disponibilização de no mínimo os seguintes itens:</t>
  </si>
  <si>
    <t>Unid/SERVIÇOS</t>
  </si>
  <si>
    <t>ALIMENTAÇÃO/ALMOÇO/ JANTAR PARA PESSOAL DE APOIO (SERVIDORES ENVOLVIDOS NA ORGANIZAÇÃO DOS EVENTOS)</t>
  </si>
  <si>
    <t>Almoço/Jantar servidos em marmitex de isopor com tampa e com capacidade mínima de 500ml, acompanhadas de talheres, tudo descartável e embalado separadamente, podendo ser solicitada em um dos seguintes tipos:</t>
  </si>
  <si>
    <t>LANCHES PARA PESSOAL DE APOIO (SERVIDORES ENVOLVIDOS NA ORGANIZAÇÃO DOS EVENTOS)</t>
  </si>
  <si>
    <t>Kit lanche 3 (adulto) - pão de forma com presunto e muçarela (25g presunto e 25g muçarela), suco de caixinha 200ml, fruta (maçã nº 150 ou banana média). Deverão ser entregues embalados.</t>
  </si>
  <si>
    <t>MESA DE FRUTAS DIVERSAS PARA CORRIDA RUSTÍCA</t>
  </si>
  <si>
    <t>Subitem 1 -  Maçã nacional: cultivares: Fuji. Categoria: de primeira. Classe ou calibre 110 (peso da maçã variando de 157g a 171g), quantidade: 70 kilos.</t>
  </si>
  <si>
    <t>Kg</t>
  </si>
  <si>
    <t>Subitem 2 - Banana: do grupo prata. Classe 12 (comprimento maior que 12 cm); subclasse 6 (coloração: amarelo); apresentação: penca (com 10 ou mais frutos); categoria i (calibre mínimo 32mm), quantidade: 100 kilos.</t>
  </si>
  <si>
    <t>Subitem 3 - Bebida Isotônica sem Álcool de sabores variados laranja, uva,morango contendo 500ml cada garrafa.</t>
  </si>
  <si>
    <t>Unid</t>
  </si>
  <si>
    <t>MESA DE FRUTAS DIVERSAS PARA PASSEIO CICLÍSTICO</t>
  </si>
  <si>
    <r>
      <rPr>
        <b/>
        <sz val="11"/>
        <color theme="1"/>
        <rFont val="Cambria"/>
        <family val="1"/>
      </rPr>
      <t>TIPO I –</t>
    </r>
    <r>
      <rPr>
        <sz val="11"/>
        <color theme="1"/>
        <rFont val="Cambria"/>
        <family val="1"/>
      </rPr>
      <t xml:space="preserve"> Mix de salada verde (alface lisa/crespa ou agrião ou rúcula ou almeirão); Molho para salada; Carne vermelha (frita ou assada ou cozida), podendo conter acompanhamentos; Arroz branco e feijão. </t>
    </r>
  </si>
  <si>
    <r>
      <rPr>
        <b/>
        <sz val="11"/>
        <color theme="1"/>
        <rFont val="Cambria"/>
        <family val="1"/>
      </rPr>
      <t>TIPO III –</t>
    </r>
    <r>
      <rPr>
        <sz val="11"/>
        <color theme="1"/>
        <rFont val="Cambria"/>
        <family val="1"/>
      </rPr>
      <t xml:space="preserve"> Mix de salada verde (alface lisa ou crespa, agrião, rucula, almeirão, etc) OU Mix de salada de legumes (cenoura, chuchu, vagem, brócolis, couve-flor, beterraba, batata, etc); Massa com molho branco ou vermelho; Carne branca ou vermelha, cozida; Molho para salada.</t>
    </r>
  </si>
  <si>
    <t>LOTE III - MATERIAIS DIVERSOS</t>
  </si>
  <si>
    <t>CAMISAS PARA PESSOAL DE APOIO</t>
  </si>
  <si>
    <t>CAMISETA ADULTO – Meia malha 100% algodão, gola olímpica, com arte estampada, contendo ribana com 2,0 cm. Cor branca, em sublimação frente e verso. Tamanho M.</t>
  </si>
  <si>
    <t>CAMISETA ADULTO – Meia malha 100% algodão, gola olímpica, com arte estampada, contendo ribana com 2,0 cm. Cor branca, em sublimação frente e verso. Tamanho G.</t>
  </si>
  <si>
    <t>CAMISETA ADULTO – Meia malha 100% algodão, gola olímpica, com arte estampada, contendo ribana com 2,0 cm. Cor branca, em sublimação frente e verso. Tamanho GG.</t>
  </si>
  <si>
    <t>CAMISETA ADULTO – Meia malha 100% algodão, gola olímpica, com arte estampada, contendo ribana com 2,0 cm. Cor branca, em sublimação frente e verso. Tamanho XG.</t>
  </si>
  <si>
    <t>CAMISETA ADULTO – Meia malha 100% algodão, gola olímpica, com arte estampada, contendo ribana com 2,0 cm. Cor preto, em sublimação frente e verso. Tamanho M.</t>
  </si>
  <si>
    <t>CAMISETA ADULTO – Meia malha 100% algodão, gola olímpica, com arte estampada, contendo ribana com 2,0 cm. Cor preto, em sublimação frente e verso. Tamanho G.</t>
  </si>
  <si>
    <t>CAMISETA ADULTO – Meia malha 100% algodão, gola olímpica, com arte estampada, contendo ribana com 2,0 cm. Cor preto, em sublimação frente e verso. Tamanho GG.</t>
  </si>
  <si>
    <t>CAMISETA ADULTO – Meia malha 100% algodão, gola olímpica, com arte estampada, contendo ribana com 2,0 cm. Cor preto, em sublimação frente e verso. Tamanho XG.</t>
  </si>
  <si>
    <t>CRACHAS DE IDENTIFICAÇÃO</t>
  </si>
  <si>
    <t>Confecção de crachás de identificação de apoio, ordenadores de transito, produção do eventos :Formato 10 x 15cm; Papel couchê 300g; 4/0; Com furo e cordão.</t>
  </si>
  <si>
    <t>Fornecimento de 20 rádios comunicadores digitais, em período integral, em regime de locação, conforme especificações do Termo de Referência.</t>
  </si>
  <si>
    <t>RADIOS COMUNICADORES</t>
  </si>
  <si>
    <t>Unid/Diária</t>
  </si>
  <si>
    <t>Copos plásticos descartáveis, capacidade 180ml, brancos ou transparentes, embalagem com 100 unidades</t>
  </si>
  <si>
    <t>Pacotes com 100 unidades</t>
  </si>
  <si>
    <t>COPOS DESCARTÁVEIS</t>
  </si>
  <si>
    <t>VALOR TOTAL DO LOTE III</t>
  </si>
  <si>
    <t>LOTE IV- ORGANIZAÇÃO DOS EVENTOS</t>
  </si>
  <si>
    <t>MOTOCROSS</t>
  </si>
  <si>
    <t>Unid.</t>
  </si>
  <si>
    <t>SHOWS DE PEQUENO, MÉDIO E GRANDE PORTE: LOCAL, REGIONAL E INTERESTADUAL, DJ E APRESENTADOR/ LOCUTOR PARA TODOS OS EVENTOS</t>
  </si>
  <si>
    <t>Show</t>
  </si>
  <si>
    <t>Apresentação</t>
  </si>
  <si>
    <r>
      <rPr>
        <b/>
        <sz val="11"/>
        <color theme="1"/>
        <rFont val="Cambria"/>
        <family val="1"/>
      </rPr>
      <t>Subitem 2 -</t>
    </r>
    <r>
      <rPr>
        <sz val="11"/>
        <color theme="1"/>
        <rFont val="Cambria"/>
        <family val="1"/>
      </rPr>
      <t>BANDA MÉDIO PORTE DE CONSAGRAÇÃO REGIONAL (conjunto musical co posto por 05 a 10 integrantes), incluso hospedagem, transporte,  alimentação e cachê.</t>
    </r>
  </si>
  <si>
    <r>
      <rPr>
        <b/>
        <sz val="11"/>
        <color theme="1"/>
        <rFont val="Cambria"/>
        <family val="1"/>
      </rPr>
      <t>Subitem 3 -</t>
    </r>
    <r>
      <rPr>
        <sz val="11"/>
        <color theme="1"/>
        <rFont val="Cambria"/>
        <family val="1"/>
      </rPr>
      <t xml:space="preserve">BANDA DE MÉDIO PORTE CONSAGRAÇÃO INTERESTADUAL,( 5 a 10 integrantes) incluso transporte, hospedagem, alimentação e cachê) </t>
    </r>
  </si>
  <si>
    <r>
      <rPr>
        <b/>
        <sz val="11"/>
        <color theme="1"/>
        <rFont val="Cambria"/>
        <family val="1"/>
      </rPr>
      <t>Subitem 4 -</t>
    </r>
    <r>
      <rPr>
        <sz val="11"/>
        <color theme="1"/>
        <rFont val="Cambria"/>
        <family val="1"/>
      </rPr>
      <t>BANDA DE GRANDE PORTE DE CONSAGRAÇÃO REGIONAL, (acima 10 integrantes,) incluso transporte, hospedagem, alimentação e cachê</t>
    </r>
  </si>
  <si>
    <r>
      <rPr>
        <b/>
        <sz val="11"/>
        <color theme="1"/>
        <rFont val="Cambria"/>
        <family val="1"/>
      </rPr>
      <t>Subitem 5 -</t>
    </r>
    <r>
      <rPr>
        <sz val="11"/>
        <color theme="1"/>
        <rFont val="Cambria"/>
        <family val="1"/>
      </rPr>
      <t>DJ -local, incluso, transporte, alimentação e cachê.</t>
    </r>
  </si>
  <si>
    <r>
      <rPr>
        <b/>
        <sz val="11"/>
        <color theme="1"/>
        <rFont val="Cambria"/>
        <family val="1"/>
      </rPr>
      <t xml:space="preserve">Subitem 6 - </t>
    </r>
    <r>
      <rPr>
        <sz val="11"/>
        <color theme="1"/>
        <rFont val="Cambria"/>
        <family val="1"/>
      </rPr>
      <t>Apresentador/locutor, incluso hospedagem, transporte, alimentação e cachê.</t>
    </r>
  </si>
  <si>
    <t>VALOR TOTAL PARA O LOTE IV</t>
  </si>
  <si>
    <r>
      <rPr>
        <b/>
        <sz val="10"/>
        <color theme="1"/>
        <rFont val="Cambria"/>
        <family val="1"/>
      </rPr>
      <t xml:space="preserve">VALOR TOTAL DO LOTE I POR EXTENSO: </t>
    </r>
    <r>
      <rPr>
        <sz val="10"/>
        <color theme="1"/>
        <rFont val="Cambria"/>
        <family val="1"/>
      </rPr>
      <t xml:space="preserve">TRINTA E SETE MIL, NOVECENTOS E NOVENTA E SEIS REAIS E QUARENTA CENTAVOS. </t>
    </r>
  </si>
  <si>
    <t>TOTAL DO LOTE II</t>
  </si>
  <si>
    <t>VALO TOTAL DO LOTE POR EXTENSO: SETENTA E DOIS MIL, TREZENTOS E CINQUENTA E NOVE REAIS E NOVENTA E SETE CENTAVOS.</t>
  </si>
  <si>
    <t xml:space="preserve">SUBTOTAL </t>
  </si>
  <si>
    <t>SUBTOTAL</t>
  </si>
  <si>
    <t>TOTAL DO LOTE III POR EXTENSO: TRINTA MIL, DUZENTOS E CINQUENTA E CINCO REAIS E VINTE CENTAVOS</t>
  </si>
  <si>
    <t xml:space="preserve">VALOR TOTAL POR EXTENSO LOTE IV: TREZENTOS E TRINTA E TRÊS MIL, SEISCENTOS E NOVENTA E DOIS REAIS E SETENTA E CINCO CENTAVOS. </t>
  </si>
  <si>
    <t xml:space="preserve">VALOR TOTAL ESTIMADO PELA ADMINISTRAÇÃO </t>
  </si>
  <si>
    <t xml:space="preserve">VALOR TOTAL ESTIMADO PELA ADMINISTRAÇÃO POR EXTENSO: QUATROCENTOS E SETENTA E QUATRO MIL, TREZENTOS E QUATRO REAIS E TRINTA E DOIS CENTAVOS. </t>
  </si>
  <si>
    <t>ANEXO DO TERMO DE REFERÊNCIA / ESTIMATIVA DA ADMINISTRAÇÃO</t>
  </si>
  <si>
    <t>Z'</t>
  </si>
  <si>
    <t>PREFEITURA MUNICIPAL DE ITABORAÍ</t>
  </si>
  <si>
    <t>ESTADO DO RIO DE JANEIRO</t>
  </si>
  <si>
    <t>Secretaria Municipal de Turismo e Eventos</t>
  </si>
  <si>
    <t>Água mineral natural - composição: sem gás; apresentação: garrafa 500-510 ml; características gerais: embalagem características gerais: com tampa fechada, lacrada, sem vazamentos e com rótulos contendo data de fabricação e validade, deverá ser entregue refrigerado</t>
  </si>
  <si>
    <t>Subitem 3 -Refrigerante gaseificado garrafa de 02 lt, sabores diversos laranja, coca, uva, guaraná, quantidade: cem (100), unidades, deverá ser entregue refrigerado.</t>
  </si>
  <si>
    <r>
      <rPr>
        <b/>
        <sz val="11"/>
        <color theme="1"/>
        <rFont val="Cambria"/>
        <family val="1"/>
      </rPr>
      <t xml:space="preserve">TIPO II – </t>
    </r>
    <r>
      <rPr>
        <sz val="11"/>
        <color theme="1"/>
        <rFont val="Cambria"/>
        <family val="1"/>
      </rPr>
      <t xml:space="preserve">Mix de salada de legumes (cenoura, chuchu, vagem, brócolis, couve-flor, beterraba, batata, etc); Molho para salada; Carne branca (frita, grelhada, cozida), podendo conter acompanhamentos; Arroz branco e feijão.  </t>
    </r>
  </si>
  <si>
    <t xml:space="preserve">1. Estrutura da pista: 
2. Painel de largada;
3. Gates p/20 motos;
4. 01 arco de chegada inflável;
5. Telas plásticas para segurança da pista;
6. 03 portais de passagem;
7. Computadores;
8. Impressora a laser;
9. Tenda; transpondes;
10. (Torre de cronometragem). 
11. Montagem da pista de MotoCross
12. Supervisão de prova de MotoCross
13. Fiscais de pista (bandeirinha)
</t>
  </si>
  <si>
    <r>
      <t>Subitem 1-</t>
    </r>
    <r>
      <rPr>
        <sz val="11"/>
        <color theme="1"/>
        <rFont val="Cambria"/>
        <family val="1"/>
      </rPr>
      <t>BANDA MÉDIO PORTE DE CONSAGRAÇÃO LOCAL (conjunto musical composto mínimo 05 integrantes), incluso, transporte, alimentação e cachê.</t>
    </r>
  </si>
  <si>
    <r>
      <rPr>
        <b/>
        <i/>
        <sz val="10"/>
        <color theme="1"/>
        <rFont val="Cambria"/>
        <family val="1"/>
      </rPr>
      <t>OBJETO:</t>
    </r>
    <r>
      <rPr>
        <i/>
        <sz val="10"/>
        <color theme="1"/>
        <rFont val="Cambria"/>
        <family val="1"/>
      </rPr>
      <t xml:space="preserve"> “PRESTAÇÃO DE SERVIÇOS DE PRODUÇÃO DE EVENTOS, COM FORNECIMENTO DE MATERIAIS E MÃO DE OBRA ESPECIALIZADA, PARA REALIZAÇÃO DOS FESTEJOS DE MAIO, EM COMEMORAÇÃO AO ANIVERSÁRIO DO MUNICÍPIO”,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</si>
</sst>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0"/>
      <color theme="1"/>
      <name val="Cambria"/>
      <family val="1"/>
    </font>
    <font>
      <b/>
      <sz val="9"/>
      <color theme="1"/>
      <name val="Cambria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</font>
    <font>
      <sz val="10"/>
      <color theme="1"/>
      <name val="Cambria"/>
      <family val="1"/>
    </font>
    <font>
      <i/>
      <sz val="10"/>
      <color theme="1"/>
      <name val="Cambria"/>
      <family val="1"/>
    </font>
    <font>
      <b/>
      <sz val="9"/>
      <color theme="1"/>
      <name val="Arial"/>
      <family val="2"/>
    </font>
    <font>
      <b/>
      <i/>
      <sz val="10"/>
      <color theme="1"/>
      <name val="Cambria"/>
      <family val="1"/>
    </font>
    <font>
      <b/>
      <i/>
      <u/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/>
    <xf numFmtId="0" fontId="4" fillId="0" borderId="0" xfId="0" applyFont="1" applyFill="1" applyBorder="1" applyAlignment="1">
      <alignment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4" fillId="0" borderId="25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5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18" xfId="0" applyFont="1" applyBorder="1"/>
    <xf numFmtId="0" fontId="3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9" fontId="0" fillId="0" borderId="0" xfId="2" applyFont="1"/>
    <xf numFmtId="164" fontId="0" fillId="0" borderId="0" xfId="2" applyNumberFormat="1" applyFont="1"/>
    <xf numFmtId="0" fontId="4" fillId="0" borderId="36" xfId="0" applyFont="1" applyBorder="1" applyAlignment="1">
      <alignment wrapText="1"/>
    </xf>
    <xf numFmtId="0" fontId="4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44" fontId="4" fillId="0" borderId="7" xfId="1" applyFont="1" applyBorder="1" applyAlignment="1">
      <alignment horizontal="center" vertical="center"/>
    </xf>
    <xf numFmtId="44" fontId="4" fillId="0" borderId="10" xfId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44" fontId="4" fillId="0" borderId="41" xfId="1" applyFont="1" applyBorder="1" applyAlignment="1">
      <alignment horizontal="center" vertical="center"/>
    </xf>
    <xf numFmtId="44" fontId="4" fillId="0" borderId="10" xfId="0" applyNumberFormat="1" applyFont="1" applyBorder="1"/>
    <xf numFmtId="44" fontId="5" fillId="3" borderId="43" xfId="0" applyNumberFormat="1" applyFont="1" applyFill="1" applyBorder="1"/>
    <xf numFmtId="0" fontId="3" fillId="0" borderId="23" xfId="0" applyFont="1" applyBorder="1" applyAlignment="1">
      <alignment horizontal="center" vertical="center"/>
    </xf>
    <xf numFmtId="44" fontId="4" fillId="0" borderId="22" xfId="1" applyFont="1" applyBorder="1" applyAlignment="1">
      <alignment horizontal="center" vertical="center"/>
    </xf>
    <xf numFmtId="44" fontId="4" fillId="0" borderId="10" xfId="1" applyFont="1" applyBorder="1"/>
    <xf numFmtId="0" fontId="4" fillId="0" borderId="5" xfId="0" applyFont="1" applyBorder="1" applyAlignment="1">
      <alignment horizontal="center" vertical="center"/>
    </xf>
    <xf numFmtId="44" fontId="4" fillId="0" borderId="7" xfId="1" applyFont="1" applyBorder="1"/>
    <xf numFmtId="44" fontId="5" fillId="3" borderId="7" xfId="0" applyNumberFormat="1" applyFont="1" applyFill="1" applyBorder="1" applyAlignment="1">
      <alignment horizontal="right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/>
    </xf>
    <xf numFmtId="44" fontId="5" fillId="3" borderId="7" xfId="0" applyNumberFormat="1" applyFont="1" applyFill="1" applyBorder="1"/>
    <xf numFmtId="0" fontId="4" fillId="0" borderId="0" xfId="0" applyFont="1" applyAlignment="1"/>
    <xf numFmtId="44" fontId="5" fillId="3" borderId="4" xfId="0" applyNumberFormat="1" applyFont="1" applyFill="1" applyBorder="1"/>
    <xf numFmtId="0" fontId="5" fillId="0" borderId="17" xfId="0" applyFont="1" applyBorder="1" applyAlignment="1">
      <alignment horizontal="right"/>
    </xf>
    <xf numFmtId="0" fontId="6" fillId="0" borderId="19" xfId="0" applyFont="1" applyBorder="1" applyAlignment="1">
      <alignment horizontal="center" vertical="center"/>
    </xf>
    <xf numFmtId="44" fontId="4" fillId="0" borderId="24" xfId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4" fillId="0" borderId="17" xfId="0" applyFont="1" applyBorder="1"/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44" fontId="4" fillId="0" borderId="51" xfId="1" applyFont="1" applyBorder="1" applyAlignment="1">
      <alignment horizontal="center" vertical="center"/>
    </xf>
    <xf numFmtId="44" fontId="4" fillId="0" borderId="32" xfId="1" applyFont="1" applyBorder="1"/>
    <xf numFmtId="0" fontId="14" fillId="0" borderId="0" xfId="0" applyFont="1" applyAlignment="1">
      <alignment horizontal="center" vertical="center"/>
    </xf>
    <xf numFmtId="44" fontId="5" fillId="2" borderId="1" xfId="0" applyNumberFormat="1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left"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8" fillId="3" borderId="44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right" vertical="center"/>
    </xf>
    <xf numFmtId="0" fontId="8" fillId="2" borderId="39" xfId="0" applyFont="1" applyFill="1" applyBorder="1" applyAlignment="1">
      <alignment horizontal="right" vertical="center"/>
    </xf>
    <xf numFmtId="0" fontId="8" fillId="2" borderId="40" xfId="0" applyFont="1" applyFill="1" applyBorder="1" applyAlignment="1">
      <alignment horizontal="right" vertical="center"/>
    </xf>
    <xf numFmtId="0" fontId="6" fillId="2" borderId="39" xfId="0" applyFont="1" applyFill="1" applyBorder="1" applyAlignment="1">
      <alignment horizontal="right" vertical="center"/>
    </xf>
    <xf numFmtId="0" fontId="6" fillId="2" borderId="40" xfId="0" applyFont="1" applyFill="1" applyBorder="1" applyAlignment="1">
      <alignment horizontal="right" vertical="center"/>
    </xf>
    <xf numFmtId="0" fontId="5" fillId="3" borderId="42" xfId="0" applyFont="1" applyFill="1" applyBorder="1" applyAlignment="1">
      <alignment horizontal="right"/>
    </xf>
    <xf numFmtId="0" fontId="5" fillId="3" borderId="37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4" fillId="0" borderId="24" xfId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4" fontId="4" fillId="0" borderId="21" xfId="1" applyFont="1" applyBorder="1" applyAlignment="1">
      <alignment horizontal="center" vertical="center"/>
    </xf>
    <xf numFmtId="44" fontId="4" fillId="0" borderId="22" xfId="1" applyFont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4" fontId="4" fillId="0" borderId="36" xfId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0</xdr:row>
      <xdr:rowOff>9525</xdr:rowOff>
    </xdr:from>
    <xdr:to>
      <xdr:col>2</xdr:col>
      <xdr:colOff>1874838</xdr:colOff>
      <xdr:row>3</xdr:row>
      <xdr:rowOff>0</xdr:rowOff>
    </xdr:to>
    <xdr:pic>
      <xdr:nvPicPr>
        <xdr:cNvPr id="2" name="Imagem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9525"/>
          <a:ext cx="65563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1"/>
  <sheetViews>
    <sheetView tabSelected="1" view="pageBreakPreview" topLeftCell="A19" zoomScaleNormal="100" zoomScaleSheetLayoutView="100" workbookViewId="0">
      <selection activeCell="J12" sqref="J12"/>
    </sheetView>
  </sheetViews>
  <sheetFormatPr defaultRowHeight="15" x14ac:dyDescent="0.25"/>
  <cols>
    <col min="1" max="1" width="2.42578125" customWidth="1"/>
    <col min="3" max="3" width="50.7109375" customWidth="1"/>
    <col min="4" max="4" width="15" customWidth="1"/>
    <col min="5" max="5" width="11.7109375" customWidth="1"/>
    <col min="6" max="6" width="15.5703125" customWidth="1"/>
    <col min="7" max="7" width="17.28515625" customWidth="1"/>
  </cols>
  <sheetData>
    <row r="1" spans="2:12" x14ac:dyDescent="0.25">
      <c r="B1" s="97" t="s">
        <v>86</v>
      </c>
      <c r="C1" s="97"/>
      <c r="D1" s="97"/>
      <c r="E1" s="97"/>
      <c r="F1" s="97"/>
      <c r="G1" s="97"/>
    </row>
    <row r="2" spans="2:12" x14ac:dyDescent="0.25">
      <c r="B2" s="97" t="s">
        <v>87</v>
      </c>
      <c r="C2" s="97"/>
      <c r="D2" s="97"/>
      <c r="E2" s="97"/>
      <c r="F2" s="97"/>
      <c r="G2" s="97"/>
    </row>
    <row r="3" spans="2:12" x14ac:dyDescent="0.25">
      <c r="B3" s="97" t="s">
        <v>88</v>
      </c>
      <c r="C3" s="97"/>
      <c r="D3" s="97"/>
      <c r="E3" s="97"/>
      <c r="F3" s="97"/>
      <c r="G3" s="97"/>
    </row>
    <row r="4" spans="2:12" x14ac:dyDescent="0.25">
      <c r="B4" s="84"/>
      <c r="C4" s="84"/>
      <c r="D4" s="84"/>
      <c r="E4" s="84"/>
      <c r="F4" s="84"/>
      <c r="G4" s="84"/>
    </row>
    <row r="6" spans="2:12" ht="21.75" customHeight="1" x14ac:dyDescent="0.25">
      <c r="B6" s="95" t="s">
        <v>84</v>
      </c>
      <c r="C6" s="95"/>
      <c r="D6" s="95"/>
      <c r="E6" s="95"/>
      <c r="F6" s="95"/>
      <c r="G6" s="95"/>
    </row>
    <row r="7" spans="2:12" ht="33.75" customHeight="1" x14ac:dyDescent="0.25">
      <c r="B7" s="96" t="s">
        <v>94</v>
      </c>
      <c r="C7" s="96"/>
      <c r="D7" s="96"/>
      <c r="E7" s="96"/>
      <c r="F7" s="96"/>
      <c r="G7" s="96"/>
      <c r="H7" s="1"/>
    </row>
    <row r="8" spans="2:12" ht="15.75" thickBot="1" x14ac:dyDescent="0.3">
      <c r="B8" s="1"/>
      <c r="C8" s="1"/>
      <c r="D8" s="1"/>
      <c r="E8" s="1"/>
      <c r="F8" s="1"/>
      <c r="G8" s="1"/>
      <c r="H8" s="1"/>
    </row>
    <row r="9" spans="2:12" ht="24" customHeight="1" x14ac:dyDescent="0.25">
      <c r="B9" s="168" t="s">
        <v>0</v>
      </c>
      <c r="C9" s="169"/>
      <c r="D9" s="169"/>
      <c r="E9" s="169"/>
      <c r="F9" s="169"/>
      <c r="G9" s="170"/>
      <c r="H9" s="1"/>
    </row>
    <row r="10" spans="2:12" ht="19.5" customHeight="1" thickBot="1" x14ac:dyDescent="0.3">
      <c r="B10" s="171" t="s">
        <v>7</v>
      </c>
      <c r="C10" s="172"/>
      <c r="D10" s="172"/>
      <c r="E10" s="172"/>
      <c r="F10" s="172"/>
      <c r="G10" s="173"/>
      <c r="H10" s="1"/>
    </row>
    <row r="11" spans="2:12" ht="19.5" customHeight="1" x14ac:dyDescent="0.25">
      <c r="B11" s="31" t="s">
        <v>1</v>
      </c>
      <c r="C11" s="32" t="s">
        <v>2</v>
      </c>
      <c r="D11" s="32" t="s">
        <v>3</v>
      </c>
      <c r="E11" s="32" t="s">
        <v>4</v>
      </c>
      <c r="F11" s="33" t="s">
        <v>5</v>
      </c>
      <c r="G11" s="34" t="s">
        <v>6</v>
      </c>
      <c r="H11" s="1"/>
      <c r="L11" t="s">
        <v>85</v>
      </c>
    </row>
    <row r="12" spans="2:12" ht="85.5" x14ac:dyDescent="0.25">
      <c r="B12" s="138">
        <v>1</v>
      </c>
      <c r="C12" s="3" t="s">
        <v>89</v>
      </c>
      <c r="D12" s="4" t="s">
        <v>9</v>
      </c>
      <c r="E12" s="5">
        <v>12000</v>
      </c>
      <c r="F12" s="4">
        <v>2.4900000000000002</v>
      </c>
      <c r="G12" s="55">
        <f>F12*E12</f>
        <v>29880.000000000004</v>
      </c>
      <c r="H12" s="1"/>
    </row>
    <row r="13" spans="2:12" ht="86.25" x14ac:dyDescent="0.25">
      <c r="B13" s="138"/>
      <c r="C13" s="6" t="s">
        <v>8</v>
      </c>
      <c r="D13" s="4" t="s">
        <v>9</v>
      </c>
      <c r="E13" s="5">
        <v>8000</v>
      </c>
      <c r="F13" s="4">
        <v>0.91</v>
      </c>
      <c r="G13" s="55">
        <f t="shared" ref="G13:G14" si="0">F13*E13</f>
        <v>7280</v>
      </c>
      <c r="H13" s="1"/>
    </row>
    <row r="14" spans="2:12" ht="57.75" thickBot="1" x14ac:dyDescent="0.3">
      <c r="B14" s="174"/>
      <c r="C14" s="7" t="s">
        <v>90</v>
      </c>
      <c r="D14" s="8" t="s">
        <v>9</v>
      </c>
      <c r="E14" s="8">
        <v>120</v>
      </c>
      <c r="F14" s="8">
        <v>6.97</v>
      </c>
      <c r="G14" s="56">
        <f t="shared" si="0"/>
        <v>836.4</v>
      </c>
      <c r="H14" s="1"/>
    </row>
    <row r="15" spans="2:12" x14ac:dyDescent="0.25">
      <c r="B15" s="175" t="s">
        <v>11</v>
      </c>
      <c r="C15" s="176"/>
      <c r="D15" s="176"/>
      <c r="E15" s="176"/>
      <c r="F15" s="176"/>
      <c r="G15" s="72">
        <f>SUM(G12:G14)</f>
        <v>37996.400000000001</v>
      </c>
      <c r="H15" s="1"/>
    </row>
    <row r="16" spans="2:12" x14ac:dyDescent="0.25">
      <c r="B16" s="110" t="s">
        <v>75</v>
      </c>
      <c r="C16" s="111"/>
      <c r="D16" s="111"/>
      <c r="E16" s="111"/>
      <c r="F16" s="111"/>
      <c r="G16" s="112"/>
      <c r="H16" s="1"/>
    </row>
    <row r="17" spans="2:8" ht="15.75" thickBot="1" x14ac:dyDescent="0.3">
      <c r="B17" s="73"/>
      <c r="C17" s="57"/>
      <c r="D17" s="57"/>
      <c r="E17" s="57"/>
      <c r="F17" s="57"/>
      <c r="G17" s="38"/>
      <c r="H17" s="1"/>
    </row>
    <row r="18" spans="2:8" ht="23.25" customHeight="1" x14ac:dyDescent="0.25">
      <c r="B18" s="168" t="s">
        <v>10</v>
      </c>
      <c r="C18" s="169"/>
      <c r="D18" s="169"/>
      <c r="E18" s="169"/>
      <c r="F18" s="169"/>
      <c r="G18" s="170"/>
      <c r="H18" s="1"/>
    </row>
    <row r="19" spans="2:8" ht="42" customHeight="1" x14ac:dyDescent="0.25">
      <c r="B19" s="177" t="s">
        <v>29</v>
      </c>
      <c r="C19" s="178"/>
      <c r="D19" s="178"/>
      <c r="E19" s="178"/>
      <c r="F19" s="178"/>
      <c r="G19" s="179"/>
      <c r="H19" s="1"/>
    </row>
    <row r="20" spans="2:8" ht="23.25" customHeight="1" thickBot="1" x14ac:dyDescent="0.3">
      <c r="B20" s="22" t="s">
        <v>1</v>
      </c>
      <c r="C20" s="23" t="s">
        <v>2</v>
      </c>
      <c r="D20" s="23" t="s">
        <v>3</v>
      </c>
      <c r="E20" s="23" t="s">
        <v>4</v>
      </c>
      <c r="F20" s="30" t="s">
        <v>5</v>
      </c>
      <c r="G20" s="24" t="s">
        <v>6</v>
      </c>
      <c r="H20" s="1"/>
    </row>
    <row r="21" spans="2:8" ht="57.75" x14ac:dyDescent="0.25">
      <c r="B21" s="139">
        <v>1</v>
      </c>
      <c r="C21" s="9" t="s">
        <v>12</v>
      </c>
      <c r="D21" s="163" t="s">
        <v>30</v>
      </c>
      <c r="E21" s="163">
        <v>15</v>
      </c>
      <c r="F21" s="166">
        <v>1668.19</v>
      </c>
      <c r="G21" s="167">
        <f>F21*E21</f>
        <v>25022.850000000002</v>
      </c>
      <c r="H21" s="1"/>
    </row>
    <row r="22" spans="2:8" ht="43.5" x14ac:dyDescent="0.25">
      <c r="B22" s="139"/>
      <c r="C22" s="9" t="s">
        <v>13</v>
      </c>
      <c r="D22" s="164"/>
      <c r="E22" s="164"/>
      <c r="F22" s="159"/>
      <c r="G22" s="161"/>
      <c r="H22" s="1"/>
    </row>
    <row r="23" spans="2:8" ht="43.5" x14ac:dyDescent="0.25">
      <c r="B23" s="139"/>
      <c r="C23" s="9" t="s">
        <v>14</v>
      </c>
      <c r="D23" s="164"/>
      <c r="E23" s="164"/>
      <c r="F23" s="159"/>
      <c r="G23" s="161"/>
      <c r="H23" s="1"/>
    </row>
    <row r="24" spans="2:8" ht="43.5" x14ac:dyDescent="0.25">
      <c r="B24" s="139"/>
      <c r="C24" s="9" t="s">
        <v>15</v>
      </c>
      <c r="D24" s="164"/>
      <c r="E24" s="164"/>
      <c r="F24" s="159"/>
      <c r="G24" s="161"/>
      <c r="H24" s="1"/>
    </row>
    <row r="25" spans="2:8" ht="29.25" x14ac:dyDescent="0.25">
      <c r="B25" s="139"/>
      <c r="C25" s="9" t="s">
        <v>16</v>
      </c>
      <c r="D25" s="164"/>
      <c r="E25" s="164"/>
      <c r="F25" s="159"/>
      <c r="G25" s="161"/>
      <c r="H25" s="1"/>
    </row>
    <row r="26" spans="2:8" ht="29.25" x14ac:dyDescent="0.25">
      <c r="B26" s="139"/>
      <c r="C26" s="9" t="s">
        <v>17</v>
      </c>
      <c r="D26" s="164"/>
      <c r="E26" s="164"/>
      <c r="F26" s="159"/>
      <c r="G26" s="161"/>
      <c r="H26" s="1"/>
    </row>
    <row r="27" spans="2:8" ht="29.25" x14ac:dyDescent="0.25">
      <c r="B27" s="139"/>
      <c r="C27" s="9" t="s">
        <v>18</v>
      </c>
      <c r="D27" s="164"/>
      <c r="E27" s="164"/>
      <c r="F27" s="159"/>
      <c r="G27" s="161"/>
      <c r="H27" s="1"/>
    </row>
    <row r="28" spans="2:8" ht="43.5" x14ac:dyDescent="0.25">
      <c r="B28" s="139"/>
      <c r="C28" s="9" t="s">
        <v>19</v>
      </c>
      <c r="D28" s="164"/>
      <c r="E28" s="164"/>
      <c r="F28" s="159"/>
      <c r="G28" s="161"/>
      <c r="H28" s="1"/>
    </row>
    <row r="29" spans="2:8" ht="43.5" x14ac:dyDescent="0.25">
      <c r="B29" s="139"/>
      <c r="C29" s="9" t="s">
        <v>19</v>
      </c>
      <c r="D29" s="164"/>
      <c r="E29" s="164"/>
      <c r="F29" s="159"/>
      <c r="G29" s="161"/>
      <c r="H29" s="1"/>
    </row>
    <row r="30" spans="2:8" ht="57.75" x14ac:dyDescent="0.25">
      <c r="B30" s="139"/>
      <c r="C30" s="9" t="s">
        <v>20</v>
      </c>
      <c r="D30" s="164"/>
      <c r="E30" s="164"/>
      <c r="F30" s="159"/>
      <c r="G30" s="161"/>
      <c r="H30" s="1"/>
    </row>
    <row r="31" spans="2:8" ht="29.25" x14ac:dyDescent="0.25">
      <c r="B31" s="139"/>
      <c r="C31" s="9" t="s">
        <v>21</v>
      </c>
      <c r="D31" s="164"/>
      <c r="E31" s="164"/>
      <c r="F31" s="159"/>
      <c r="G31" s="161"/>
      <c r="H31" s="1"/>
    </row>
    <row r="32" spans="2:8" ht="31.5" x14ac:dyDescent="0.25">
      <c r="B32" s="139"/>
      <c r="C32" s="10" t="s">
        <v>23</v>
      </c>
      <c r="D32" s="164"/>
      <c r="E32" s="164"/>
      <c r="F32" s="159"/>
      <c r="G32" s="161"/>
      <c r="H32" s="1"/>
    </row>
    <row r="33" spans="2:8" ht="29.25" x14ac:dyDescent="0.25">
      <c r="B33" s="139"/>
      <c r="C33" s="9" t="s">
        <v>22</v>
      </c>
      <c r="D33" s="164"/>
      <c r="E33" s="164"/>
      <c r="F33" s="159"/>
      <c r="G33" s="161"/>
      <c r="H33" s="1"/>
    </row>
    <row r="34" spans="2:8" ht="71.25" x14ac:dyDescent="0.25">
      <c r="B34" s="139"/>
      <c r="C34" s="11" t="s">
        <v>24</v>
      </c>
      <c r="D34" s="164"/>
      <c r="E34" s="164"/>
      <c r="F34" s="159"/>
      <c r="G34" s="161"/>
      <c r="H34" s="1"/>
    </row>
    <row r="35" spans="2:8" ht="43.5" x14ac:dyDescent="0.25">
      <c r="B35" s="139"/>
      <c r="C35" s="9" t="s">
        <v>25</v>
      </c>
      <c r="D35" s="164"/>
      <c r="E35" s="164"/>
      <c r="F35" s="159"/>
      <c r="G35" s="161"/>
      <c r="H35" s="1"/>
    </row>
    <row r="36" spans="2:8" ht="72" x14ac:dyDescent="0.25">
      <c r="B36" s="139"/>
      <c r="C36" s="9" t="s">
        <v>26</v>
      </c>
      <c r="D36" s="164"/>
      <c r="E36" s="164"/>
      <c r="F36" s="159"/>
      <c r="G36" s="161"/>
      <c r="H36" s="1"/>
    </row>
    <row r="37" spans="2:8" ht="42.75" x14ac:dyDescent="0.25">
      <c r="B37" s="139"/>
      <c r="C37" s="11" t="s">
        <v>27</v>
      </c>
      <c r="D37" s="164"/>
      <c r="E37" s="164"/>
      <c r="F37" s="159"/>
      <c r="G37" s="161"/>
      <c r="H37" s="1"/>
    </row>
    <row r="38" spans="2:8" ht="29.25" x14ac:dyDescent="0.25">
      <c r="B38" s="139"/>
      <c r="C38" s="9" t="s">
        <v>28</v>
      </c>
      <c r="D38" s="165"/>
      <c r="E38" s="165"/>
      <c r="F38" s="160"/>
      <c r="G38" s="162"/>
      <c r="H38" s="1"/>
    </row>
    <row r="39" spans="2:8" ht="15.75" x14ac:dyDescent="0.25">
      <c r="B39" s="121" t="s">
        <v>78</v>
      </c>
      <c r="C39" s="122"/>
      <c r="D39" s="122"/>
      <c r="E39" s="122"/>
      <c r="F39" s="122"/>
      <c r="G39" s="55">
        <f>G21</f>
        <v>25022.850000000002</v>
      </c>
      <c r="H39" s="1"/>
    </row>
    <row r="40" spans="2:8" ht="30.75" customHeight="1" x14ac:dyDescent="0.25">
      <c r="B40" s="153" t="s">
        <v>31</v>
      </c>
      <c r="C40" s="154"/>
      <c r="D40" s="154"/>
      <c r="E40" s="154"/>
      <c r="F40" s="154"/>
      <c r="G40" s="155"/>
      <c r="H40" s="1"/>
    </row>
    <row r="41" spans="2:8" ht="22.5" customHeight="1" x14ac:dyDescent="0.25">
      <c r="B41" s="35" t="s">
        <v>1</v>
      </c>
      <c r="C41" s="27" t="s">
        <v>2</v>
      </c>
      <c r="D41" s="27" t="s">
        <v>3</v>
      </c>
      <c r="E41" s="27" t="s">
        <v>4</v>
      </c>
      <c r="F41" s="29" t="s">
        <v>5</v>
      </c>
      <c r="G41" s="36" t="s">
        <v>6</v>
      </c>
      <c r="H41" s="1"/>
    </row>
    <row r="42" spans="2:8" ht="72" x14ac:dyDescent="0.25">
      <c r="B42" s="150">
        <v>2</v>
      </c>
      <c r="C42" s="13" t="s">
        <v>32</v>
      </c>
      <c r="D42" s="157" t="s">
        <v>9</v>
      </c>
      <c r="E42" s="157">
        <v>984</v>
      </c>
      <c r="F42" s="159">
        <v>20.83</v>
      </c>
      <c r="G42" s="161">
        <f>F42*E42</f>
        <v>20496.719999999998</v>
      </c>
      <c r="H42" s="1"/>
    </row>
    <row r="43" spans="2:8" ht="57.75" x14ac:dyDescent="0.25">
      <c r="B43" s="150"/>
      <c r="C43" s="2" t="s">
        <v>42</v>
      </c>
      <c r="D43" s="157"/>
      <c r="E43" s="157"/>
      <c r="F43" s="159"/>
      <c r="G43" s="161"/>
      <c r="H43" s="1"/>
    </row>
    <row r="44" spans="2:8" ht="72" x14ac:dyDescent="0.25">
      <c r="B44" s="150"/>
      <c r="C44" s="2" t="s">
        <v>91</v>
      </c>
      <c r="D44" s="157"/>
      <c r="E44" s="157"/>
      <c r="F44" s="159"/>
      <c r="G44" s="161"/>
      <c r="H44" s="1"/>
    </row>
    <row r="45" spans="2:8" ht="87" thickBot="1" x14ac:dyDescent="0.3">
      <c r="B45" s="156"/>
      <c r="C45" s="2" t="s">
        <v>43</v>
      </c>
      <c r="D45" s="158"/>
      <c r="E45" s="158"/>
      <c r="F45" s="160"/>
      <c r="G45" s="162"/>
      <c r="H45" s="1"/>
    </row>
    <row r="46" spans="2:8" ht="16.5" thickBot="1" x14ac:dyDescent="0.3">
      <c r="B46" s="117" t="s">
        <v>78</v>
      </c>
      <c r="C46" s="118"/>
      <c r="D46" s="118"/>
      <c r="E46" s="118"/>
      <c r="F46" s="118"/>
      <c r="G46" s="58">
        <f>G42</f>
        <v>20496.719999999998</v>
      </c>
      <c r="H46" s="1"/>
    </row>
    <row r="47" spans="2:8" ht="16.5" customHeight="1" x14ac:dyDescent="0.25">
      <c r="B47" s="140" t="s">
        <v>33</v>
      </c>
      <c r="C47" s="141"/>
      <c r="D47" s="141"/>
      <c r="E47" s="141"/>
      <c r="F47" s="141"/>
      <c r="G47" s="142"/>
      <c r="H47" s="1"/>
    </row>
    <row r="48" spans="2:8" ht="24" customHeight="1" x14ac:dyDescent="0.25">
      <c r="B48" s="35" t="s">
        <v>1</v>
      </c>
      <c r="C48" s="27" t="s">
        <v>2</v>
      </c>
      <c r="D48" s="27" t="s">
        <v>3</v>
      </c>
      <c r="E48" s="27" t="s">
        <v>4</v>
      </c>
      <c r="F48" s="29" t="s">
        <v>5</v>
      </c>
      <c r="G48" s="36" t="s">
        <v>6</v>
      </c>
      <c r="H48" s="1"/>
    </row>
    <row r="49" spans="2:8" ht="58.5" thickBot="1" x14ac:dyDescent="0.3">
      <c r="B49" s="74">
        <v>3</v>
      </c>
      <c r="C49" s="14" t="s">
        <v>34</v>
      </c>
      <c r="D49" s="15" t="s">
        <v>9</v>
      </c>
      <c r="E49" s="16">
        <v>1100</v>
      </c>
      <c r="F49" s="16">
        <v>7.62</v>
      </c>
      <c r="G49" s="75">
        <f>F49*E49</f>
        <v>8382</v>
      </c>
      <c r="H49" s="1"/>
    </row>
    <row r="50" spans="2:8" ht="15.75" thickBot="1" x14ac:dyDescent="0.3">
      <c r="B50" s="113" t="s">
        <v>78</v>
      </c>
      <c r="C50" s="114"/>
      <c r="D50" s="114"/>
      <c r="E50" s="114"/>
      <c r="F50" s="114"/>
      <c r="G50" s="58">
        <f>G49</f>
        <v>8382</v>
      </c>
      <c r="H50" s="1"/>
    </row>
    <row r="51" spans="2:8" ht="16.5" customHeight="1" thickBot="1" x14ac:dyDescent="0.3">
      <c r="B51" s="143" t="s">
        <v>35</v>
      </c>
      <c r="C51" s="144"/>
      <c r="D51" s="144"/>
      <c r="E51" s="144"/>
      <c r="F51" s="144"/>
      <c r="G51" s="145"/>
      <c r="H51" s="1"/>
    </row>
    <row r="52" spans="2:8" ht="24" customHeight="1" x14ac:dyDescent="0.25">
      <c r="B52" s="76" t="s">
        <v>1</v>
      </c>
      <c r="C52" s="25" t="s">
        <v>2</v>
      </c>
      <c r="D52" s="25" t="s">
        <v>3</v>
      </c>
      <c r="E52" s="25" t="s">
        <v>4</v>
      </c>
      <c r="F52" s="26" t="s">
        <v>5</v>
      </c>
      <c r="G52" s="77" t="s">
        <v>6</v>
      </c>
      <c r="H52" s="1"/>
    </row>
    <row r="53" spans="2:8" ht="63" x14ac:dyDescent="0.25">
      <c r="B53" s="138">
        <v>4</v>
      </c>
      <c r="C53" s="17" t="s">
        <v>36</v>
      </c>
      <c r="D53" s="12" t="s">
        <v>37</v>
      </c>
      <c r="E53" s="4">
        <v>120</v>
      </c>
      <c r="F53" s="4">
        <v>7.32</v>
      </c>
      <c r="G53" s="55">
        <f>F53*E53</f>
        <v>878.40000000000009</v>
      </c>
      <c r="H53" s="1"/>
    </row>
    <row r="54" spans="2:8" ht="72" x14ac:dyDescent="0.25">
      <c r="B54" s="138"/>
      <c r="C54" s="6" t="s">
        <v>38</v>
      </c>
      <c r="D54" s="12" t="s">
        <v>37</v>
      </c>
      <c r="E54" s="4">
        <v>120</v>
      </c>
      <c r="F54" s="4">
        <v>5.09</v>
      </c>
      <c r="G54" s="55">
        <f t="shared" ref="G54:G55" si="1">F54*E54</f>
        <v>610.79999999999995</v>
      </c>
      <c r="H54" s="1"/>
    </row>
    <row r="55" spans="2:8" ht="44.25" thickBot="1" x14ac:dyDescent="0.3">
      <c r="B55" s="146"/>
      <c r="C55" s="19" t="s">
        <v>39</v>
      </c>
      <c r="D55" s="15" t="s">
        <v>40</v>
      </c>
      <c r="E55" s="16">
        <v>1800</v>
      </c>
      <c r="F55" s="16">
        <v>4.3</v>
      </c>
      <c r="G55" s="75">
        <f t="shared" si="1"/>
        <v>7740</v>
      </c>
      <c r="H55" s="1"/>
    </row>
    <row r="56" spans="2:8" ht="15.75" thickBot="1" x14ac:dyDescent="0.3">
      <c r="B56" s="115" t="s">
        <v>78</v>
      </c>
      <c r="C56" s="116"/>
      <c r="D56" s="116"/>
      <c r="E56" s="116"/>
      <c r="F56" s="116"/>
      <c r="G56" s="58">
        <f>SUM(G53:G55)</f>
        <v>9229.2000000000007</v>
      </c>
      <c r="H56" s="1"/>
    </row>
    <row r="57" spans="2:8" ht="21" customHeight="1" x14ac:dyDescent="0.25">
      <c r="B57" s="147" t="s">
        <v>41</v>
      </c>
      <c r="C57" s="148"/>
      <c r="D57" s="148"/>
      <c r="E57" s="148"/>
      <c r="F57" s="148"/>
      <c r="G57" s="149"/>
      <c r="H57" s="1"/>
    </row>
    <row r="58" spans="2:8" ht="25.5" customHeight="1" x14ac:dyDescent="0.25">
      <c r="B58" s="35" t="s">
        <v>1</v>
      </c>
      <c r="C58" s="27" t="s">
        <v>2</v>
      </c>
      <c r="D58" s="27" t="s">
        <v>3</v>
      </c>
      <c r="E58" s="27" t="s">
        <v>4</v>
      </c>
      <c r="F58" s="28" t="s">
        <v>5</v>
      </c>
      <c r="G58" s="36" t="s">
        <v>6</v>
      </c>
      <c r="H58" s="1"/>
    </row>
    <row r="59" spans="2:8" ht="43.5" x14ac:dyDescent="0.25">
      <c r="B59" s="150">
        <v>5</v>
      </c>
      <c r="C59" s="6" t="s">
        <v>36</v>
      </c>
      <c r="D59" s="12" t="s">
        <v>37</v>
      </c>
      <c r="E59" s="4">
        <v>120</v>
      </c>
      <c r="F59" s="4">
        <v>7.32</v>
      </c>
      <c r="G59" s="55">
        <f>F59*E59</f>
        <v>878.40000000000009</v>
      </c>
      <c r="H59" s="1"/>
    </row>
    <row r="60" spans="2:8" ht="72" x14ac:dyDescent="0.25">
      <c r="B60" s="150"/>
      <c r="C60" s="6" t="s">
        <v>38</v>
      </c>
      <c r="D60" s="12" t="s">
        <v>37</v>
      </c>
      <c r="E60" s="4">
        <v>120</v>
      </c>
      <c r="F60" s="4">
        <v>5.09</v>
      </c>
      <c r="G60" s="55">
        <f t="shared" ref="G60:G61" si="2">F60*E60</f>
        <v>610.79999999999995</v>
      </c>
      <c r="H60" s="1"/>
    </row>
    <row r="61" spans="2:8" ht="43.5" x14ac:dyDescent="0.25">
      <c r="B61" s="150"/>
      <c r="C61" s="6" t="s">
        <v>39</v>
      </c>
      <c r="D61" s="12" t="s">
        <v>40</v>
      </c>
      <c r="E61" s="4">
        <v>1800</v>
      </c>
      <c r="F61" s="4">
        <v>4.3</v>
      </c>
      <c r="G61" s="55">
        <f t="shared" si="2"/>
        <v>7740</v>
      </c>
      <c r="H61" s="1"/>
    </row>
    <row r="62" spans="2:8" ht="15.75" thickBot="1" x14ac:dyDescent="0.3">
      <c r="B62" s="151" t="s">
        <v>78</v>
      </c>
      <c r="C62" s="152"/>
      <c r="D62" s="152"/>
      <c r="E62" s="152"/>
      <c r="F62" s="152"/>
      <c r="G62" s="59">
        <f>SUM(G59:G61)</f>
        <v>9229.2000000000007</v>
      </c>
      <c r="H62" s="1"/>
    </row>
    <row r="63" spans="2:8" x14ac:dyDescent="0.25">
      <c r="B63" s="119" t="s">
        <v>76</v>
      </c>
      <c r="C63" s="120"/>
      <c r="D63" s="120"/>
      <c r="E63" s="120"/>
      <c r="F63" s="120"/>
      <c r="G63" s="60">
        <f>SUM(G39,G46,G50,G56,G62)</f>
        <v>72359.97</v>
      </c>
      <c r="H63" s="1"/>
    </row>
    <row r="64" spans="2:8" ht="15.75" thickBot="1" x14ac:dyDescent="0.3">
      <c r="B64" s="123" t="s">
        <v>77</v>
      </c>
      <c r="C64" s="124"/>
      <c r="D64" s="124"/>
      <c r="E64" s="124"/>
      <c r="F64" s="124"/>
      <c r="G64" s="125"/>
      <c r="H64" s="1"/>
    </row>
    <row r="65" spans="2:8" ht="15.75" thickBot="1" x14ac:dyDescent="0.3">
      <c r="B65" s="78"/>
      <c r="C65" s="9"/>
      <c r="D65" s="37"/>
      <c r="E65" s="37"/>
      <c r="F65" s="37"/>
      <c r="G65" s="38"/>
      <c r="H65" s="1"/>
    </row>
    <row r="66" spans="2:8" ht="25.5" customHeight="1" thickTop="1" x14ac:dyDescent="0.25">
      <c r="B66" s="129" t="s">
        <v>44</v>
      </c>
      <c r="C66" s="130"/>
      <c r="D66" s="130"/>
      <c r="E66" s="130"/>
      <c r="F66" s="130"/>
      <c r="G66" s="131"/>
      <c r="H66" s="1"/>
    </row>
    <row r="67" spans="2:8" ht="16.5" thickBot="1" x14ac:dyDescent="0.3">
      <c r="B67" s="132" t="s">
        <v>45</v>
      </c>
      <c r="C67" s="133"/>
      <c r="D67" s="133"/>
      <c r="E67" s="133"/>
      <c r="F67" s="133"/>
      <c r="G67" s="134"/>
      <c r="H67" s="1"/>
    </row>
    <row r="68" spans="2:8" ht="24.75" thickBot="1" x14ac:dyDescent="0.3">
      <c r="B68" s="79" t="s">
        <v>1</v>
      </c>
      <c r="C68" s="45" t="s">
        <v>2</v>
      </c>
      <c r="D68" s="45" t="s">
        <v>3</v>
      </c>
      <c r="E68" s="45" t="s">
        <v>4</v>
      </c>
      <c r="F68" s="46" t="s">
        <v>5</v>
      </c>
      <c r="G68" s="80" t="s">
        <v>6</v>
      </c>
      <c r="H68" s="1"/>
    </row>
    <row r="69" spans="2:8" ht="58.5" thickTop="1" x14ac:dyDescent="0.25">
      <c r="B69" s="139">
        <v>1</v>
      </c>
      <c r="C69" s="20" t="s">
        <v>46</v>
      </c>
      <c r="D69" s="18" t="s">
        <v>40</v>
      </c>
      <c r="E69" s="44">
        <v>40</v>
      </c>
      <c r="F69" s="21">
        <v>36.76</v>
      </c>
      <c r="G69" s="62">
        <f>F69*E69</f>
        <v>1470.3999999999999</v>
      </c>
      <c r="H69" s="1"/>
    </row>
    <row r="70" spans="2:8" ht="57.75" x14ac:dyDescent="0.25">
      <c r="B70" s="139"/>
      <c r="C70" s="6" t="s">
        <v>47</v>
      </c>
      <c r="D70" s="12" t="s">
        <v>40</v>
      </c>
      <c r="E70" s="39">
        <v>80</v>
      </c>
      <c r="F70" s="21">
        <v>36.76</v>
      </c>
      <c r="G70" s="62">
        <f t="shared" ref="G70:G76" si="3">F70*E70</f>
        <v>2940.7999999999997</v>
      </c>
      <c r="H70" s="1"/>
    </row>
    <row r="71" spans="2:8" ht="57.75" x14ac:dyDescent="0.25">
      <c r="B71" s="139"/>
      <c r="C71" s="6" t="s">
        <v>48</v>
      </c>
      <c r="D71" s="12" t="s">
        <v>40</v>
      </c>
      <c r="E71" s="40">
        <v>100</v>
      </c>
      <c r="F71" s="21">
        <v>36.76</v>
      </c>
      <c r="G71" s="62">
        <f t="shared" si="3"/>
        <v>3676</v>
      </c>
      <c r="H71" s="1"/>
    </row>
    <row r="72" spans="2:8" ht="57.75" x14ac:dyDescent="0.25">
      <c r="B72" s="139"/>
      <c r="C72" s="6" t="s">
        <v>49</v>
      </c>
      <c r="D72" s="12" t="s">
        <v>40</v>
      </c>
      <c r="E72" s="40">
        <v>80</v>
      </c>
      <c r="F72" s="21">
        <v>36.76</v>
      </c>
      <c r="G72" s="62">
        <f t="shared" si="3"/>
        <v>2940.7999999999997</v>
      </c>
      <c r="H72" s="1"/>
    </row>
    <row r="73" spans="2:8" ht="57.75" x14ac:dyDescent="0.25">
      <c r="B73" s="139"/>
      <c r="C73" s="6" t="s">
        <v>50</v>
      </c>
      <c r="D73" s="12" t="s">
        <v>40</v>
      </c>
      <c r="E73" s="40">
        <v>40</v>
      </c>
      <c r="F73" s="21">
        <v>36.76</v>
      </c>
      <c r="G73" s="62">
        <f t="shared" si="3"/>
        <v>1470.3999999999999</v>
      </c>
      <c r="H73" s="1"/>
    </row>
    <row r="74" spans="2:8" ht="57.75" x14ac:dyDescent="0.25">
      <c r="B74" s="139"/>
      <c r="C74" s="6" t="s">
        <v>51</v>
      </c>
      <c r="D74" s="12" t="s">
        <v>40</v>
      </c>
      <c r="E74" s="40">
        <v>80</v>
      </c>
      <c r="F74" s="21">
        <v>36.76</v>
      </c>
      <c r="G74" s="62">
        <f t="shared" si="3"/>
        <v>2940.7999999999997</v>
      </c>
      <c r="H74" s="1"/>
    </row>
    <row r="75" spans="2:8" ht="57.75" x14ac:dyDescent="0.25">
      <c r="B75" s="139"/>
      <c r="C75" s="6" t="s">
        <v>52</v>
      </c>
      <c r="D75" s="12" t="s">
        <v>40</v>
      </c>
      <c r="E75" s="39">
        <v>100</v>
      </c>
      <c r="F75" s="21">
        <v>36.76</v>
      </c>
      <c r="G75" s="62">
        <f t="shared" si="3"/>
        <v>3676</v>
      </c>
      <c r="H75" s="1"/>
    </row>
    <row r="76" spans="2:8" ht="57.75" x14ac:dyDescent="0.25">
      <c r="B76" s="139"/>
      <c r="C76" s="19" t="s">
        <v>53</v>
      </c>
      <c r="D76" s="15" t="s">
        <v>40</v>
      </c>
      <c r="E76" s="61">
        <v>80</v>
      </c>
      <c r="F76" s="21">
        <v>36.76</v>
      </c>
      <c r="G76" s="62">
        <f t="shared" si="3"/>
        <v>2940.7999999999997</v>
      </c>
      <c r="H76" s="1"/>
    </row>
    <row r="77" spans="2:8" ht="16.5" thickBot="1" x14ac:dyDescent="0.3">
      <c r="B77" s="100" t="s">
        <v>79</v>
      </c>
      <c r="C77" s="101"/>
      <c r="D77" s="101"/>
      <c r="E77" s="101"/>
      <c r="F77" s="101"/>
      <c r="G77" s="63">
        <f>SUM(G69:G76)</f>
        <v>22055.999999999996</v>
      </c>
      <c r="H77" s="1"/>
    </row>
    <row r="78" spans="2:8" ht="19.5" customHeight="1" thickBot="1" x14ac:dyDescent="0.3">
      <c r="B78" s="126" t="s">
        <v>54</v>
      </c>
      <c r="C78" s="127"/>
      <c r="D78" s="127"/>
      <c r="E78" s="127"/>
      <c r="F78" s="127"/>
      <c r="G78" s="128"/>
      <c r="H78" s="1"/>
    </row>
    <row r="79" spans="2:8" ht="24" x14ac:dyDescent="0.25">
      <c r="B79" s="31" t="s">
        <v>1</v>
      </c>
      <c r="C79" s="32" t="s">
        <v>2</v>
      </c>
      <c r="D79" s="32" t="s">
        <v>3</v>
      </c>
      <c r="E79" s="32" t="s">
        <v>4</v>
      </c>
      <c r="F79" s="33" t="s">
        <v>5</v>
      </c>
      <c r="G79" s="34" t="s">
        <v>6</v>
      </c>
      <c r="H79" s="1"/>
    </row>
    <row r="80" spans="2:8" ht="57" x14ac:dyDescent="0.25">
      <c r="B80" s="64">
        <v>2</v>
      </c>
      <c r="C80" s="42" t="s">
        <v>55</v>
      </c>
      <c r="D80" s="12" t="s">
        <v>40</v>
      </c>
      <c r="E80" s="4">
        <v>400</v>
      </c>
      <c r="F80" s="41">
        <v>3.75</v>
      </c>
      <c r="G80" s="55">
        <f>F80*E80</f>
        <v>1500</v>
      </c>
      <c r="H80" s="1"/>
    </row>
    <row r="81" spans="2:8" ht="16.5" thickBot="1" x14ac:dyDescent="0.3">
      <c r="B81" s="98" t="s">
        <v>79</v>
      </c>
      <c r="C81" s="99"/>
      <c r="D81" s="99"/>
      <c r="E81" s="99"/>
      <c r="F81" s="99"/>
      <c r="G81" s="56">
        <f>G80</f>
        <v>1500</v>
      </c>
      <c r="H81" s="1"/>
    </row>
    <row r="82" spans="2:8" ht="18.75" customHeight="1" thickBot="1" x14ac:dyDescent="0.3">
      <c r="B82" s="126" t="s">
        <v>57</v>
      </c>
      <c r="C82" s="127"/>
      <c r="D82" s="127"/>
      <c r="E82" s="127"/>
      <c r="F82" s="127"/>
      <c r="G82" s="128"/>
      <c r="H82" s="1"/>
    </row>
    <row r="83" spans="2:8" ht="24" x14ac:dyDescent="0.25">
      <c r="B83" s="31" t="s">
        <v>1</v>
      </c>
      <c r="C83" s="32" t="s">
        <v>2</v>
      </c>
      <c r="D83" s="32" t="s">
        <v>3</v>
      </c>
      <c r="E83" s="32" t="s">
        <v>4</v>
      </c>
      <c r="F83" s="33" t="s">
        <v>5</v>
      </c>
      <c r="G83" s="34" t="s">
        <v>6</v>
      </c>
      <c r="H83" s="1"/>
    </row>
    <row r="84" spans="2:8" ht="42.75" x14ac:dyDescent="0.25">
      <c r="B84" s="64">
        <v>3</v>
      </c>
      <c r="C84" s="42" t="s">
        <v>56</v>
      </c>
      <c r="D84" s="41" t="s">
        <v>58</v>
      </c>
      <c r="E84" s="4">
        <v>11</v>
      </c>
      <c r="F84" s="4">
        <v>527.20000000000005</v>
      </c>
      <c r="G84" s="55">
        <f>F84*E84</f>
        <v>5799.2000000000007</v>
      </c>
      <c r="H84" s="1"/>
    </row>
    <row r="85" spans="2:8" ht="16.5" thickBot="1" x14ac:dyDescent="0.3">
      <c r="B85" s="98" t="s">
        <v>79</v>
      </c>
      <c r="C85" s="99"/>
      <c r="D85" s="99"/>
      <c r="E85" s="99"/>
      <c r="F85" s="99"/>
      <c r="G85" s="56">
        <f>G84</f>
        <v>5799.2000000000007</v>
      </c>
      <c r="H85" s="1"/>
    </row>
    <row r="86" spans="2:8" ht="19.5" customHeight="1" thickBot="1" x14ac:dyDescent="0.3">
      <c r="B86" s="126" t="s">
        <v>61</v>
      </c>
      <c r="C86" s="127"/>
      <c r="D86" s="127"/>
      <c r="E86" s="127"/>
      <c r="F86" s="127"/>
      <c r="G86" s="128"/>
      <c r="H86" s="1"/>
    </row>
    <row r="87" spans="2:8" ht="19.5" customHeight="1" x14ac:dyDescent="0.25">
      <c r="B87" s="31" t="s">
        <v>1</v>
      </c>
      <c r="C87" s="32" t="s">
        <v>2</v>
      </c>
      <c r="D87" s="32" t="s">
        <v>3</v>
      </c>
      <c r="E87" s="32" t="s">
        <v>4</v>
      </c>
      <c r="F87" s="33" t="s">
        <v>5</v>
      </c>
      <c r="G87" s="34" t="s">
        <v>6</v>
      </c>
      <c r="H87" s="1"/>
    </row>
    <row r="88" spans="2:8" ht="42.75" x14ac:dyDescent="0.25">
      <c r="B88" s="64">
        <v>4</v>
      </c>
      <c r="C88" s="43" t="s">
        <v>59</v>
      </c>
      <c r="D88" s="43" t="s">
        <v>60</v>
      </c>
      <c r="E88" s="4">
        <v>150</v>
      </c>
      <c r="F88" s="4">
        <v>6</v>
      </c>
      <c r="G88" s="55">
        <f>F88*E88</f>
        <v>900</v>
      </c>
      <c r="H88" s="1"/>
    </row>
    <row r="89" spans="2:8" ht="16.5" thickBot="1" x14ac:dyDescent="0.3">
      <c r="B89" s="100" t="s">
        <v>79</v>
      </c>
      <c r="C89" s="101"/>
      <c r="D89" s="101"/>
      <c r="E89" s="101"/>
      <c r="F89" s="101"/>
      <c r="G89" s="65">
        <f>G88</f>
        <v>900</v>
      </c>
      <c r="H89" s="1"/>
    </row>
    <row r="90" spans="2:8" x14ac:dyDescent="0.25">
      <c r="B90" s="108" t="s">
        <v>62</v>
      </c>
      <c r="C90" s="109"/>
      <c r="D90" s="109"/>
      <c r="E90" s="109"/>
      <c r="F90" s="109"/>
      <c r="G90" s="66">
        <f>SUM(G77,G81,G85,G89)</f>
        <v>30255.199999999997</v>
      </c>
      <c r="H90" s="1"/>
    </row>
    <row r="91" spans="2:8" ht="15.75" thickBot="1" x14ac:dyDescent="0.3">
      <c r="B91" s="102" t="s">
        <v>80</v>
      </c>
      <c r="C91" s="103"/>
      <c r="D91" s="103"/>
      <c r="E91" s="103"/>
      <c r="F91" s="103"/>
      <c r="G91" s="104"/>
      <c r="H91" s="1"/>
    </row>
    <row r="92" spans="2:8" ht="15.75" thickBot="1" x14ac:dyDescent="0.3">
      <c r="B92" s="78"/>
      <c r="C92" s="37"/>
      <c r="D92" s="37"/>
      <c r="E92" s="37"/>
      <c r="F92" s="37"/>
      <c r="G92" s="38"/>
      <c r="H92" s="1"/>
    </row>
    <row r="93" spans="2:8" ht="27" customHeight="1" thickTop="1" x14ac:dyDescent="0.25">
      <c r="B93" s="129" t="s">
        <v>63</v>
      </c>
      <c r="C93" s="130"/>
      <c r="D93" s="130"/>
      <c r="E93" s="130"/>
      <c r="F93" s="130"/>
      <c r="G93" s="131"/>
      <c r="H93" s="1"/>
    </row>
    <row r="94" spans="2:8" ht="16.5" thickBot="1" x14ac:dyDescent="0.3">
      <c r="B94" s="132" t="s">
        <v>64</v>
      </c>
      <c r="C94" s="133"/>
      <c r="D94" s="133"/>
      <c r="E94" s="133"/>
      <c r="F94" s="133"/>
      <c r="G94" s="134"/>
      <c r="H94" s="1"/>
    </row>
    <row r="95" spans="2:8" ht="24.75" thickBot="1" x14ac:dyDescent="0.3">
      <c r="B95" s="79" t="s">
        <v>1</v>
      </c>
      <c r="C95" s="45" t="s">
        <v>2</v>
      </c>
      <c r="D95" s="45" t="s">
        <v>3</v>
      </c>
      <c r="E95" s="45" t="s">
        <v>4</v>
      </c>
      <c r="F95" s="46" t="s">
        <v>5</v>
      </c>
      <c r="G95" s="80" t="s">
        <v>6</v>
      </c>
      <c r="H95" s="1"/>
    </row>
    <row r="96" spans="2:8" ht="201" thickTop="1" x14ac:dyDescent="0.25">
      <c r="B96" s="81">
        <v>1</v>
      </c>
      <c r="C96" s="49" t="s">
        <v>92</v>
      </c>
      <c r="D96" s="50" t="s">
        <v>65</v>
      </c>
      <c r="E96" s="50">
        <v>1</v>
      </c>
      <c r="F96" s="180">
        <v>77929.17</v>
      </c>
      <c r="G96" s="82">
        <f>F96*E96</f>
        <v>77929.17</v>
      </c>
      <c r="H96" s="1"/>
    </row>
    <row r="97" spans="2:11" ht="16.5" thickBot="1" x14ac:dyDescent="0.3">
      <c r="B97" s="98" t="s">
        <v>79</v>
      </c>
      <c r="C97" s="99"/>
      <c r="D97" s="99"/>
      <c r="E97" s="99"/>
      <c r="F97" s="99"/>
      <c r="G97" s="83">
        <f>G96</f>
        <v>77929.17</v>
      </c>
      <c r="H97" s="1"/>
    </row>
    <row r="98" spans="2:11" ht="28.5" customHeight="1" thickBot="1" x14ac:dyDescent="0.3">
      <c r="B98" s="135" t="s">
        <v>66</v>
      </c>
      <c r="C98" s="136"/>
      <c r="D98" s="136"/>
      <c r="E98" s="136"/>
      <c r="F98" s="136"/>
      <c r="G98" s="137"/>
      <c r="H98" s="1"/>
    </row>
    <row r="99" spans="2:11" ht="24" x14ac:dyDescent="0.25">
      <c r="B99" s="67" t="s">
        <v>1</v>
      </c>
      <c r="C99" s="51" t="s">
        <v>2</v>
      </c>
      <c r="D99" s="51" t="s">
        <v>3</v>
      </c>
      <c r="E99" s="51" t="s">
        <v>4</v>
      </c>
      <c r="F99" s="52" t="s">
        <v>5</v>
      </c>
      <c r="G99" s="68" t="s">
        <v>6</v>
      </c>
      <c r="H99" s="1"/>
    </row>
    <row r="100" spans="2:11" ht="57" x14ac:dyDescent="0.25">
      <c r="B100" s="138">
        <v>2</v>
      </c>
      <c r="C100" s="181" t="s">
        <v>93</v>
      </c>
      <c r="D100" s="39" t="s">
        <v>67</v>
      </c>
      <c r="E100" s="53">
        <v>11</v>
      </c>
      <c r="F100" s="53">
        <v>3315</v>
      </c>
      <c r="G100" s="55">
        <f>F100*E100</f>
        <v>36465</v>
      </c>
      <c r="H100" s="1"/>
    </row>
    <row r="101" spans="2:11" ht="57.75" x14ac:dyDescent="0.25">
      <c r="B101" s="138"/>
      <c r="C101" s="54" t="s">
        <v>69</v>
      </c>
      <c r="D101" s="39" t="s">
        <v>67</v>
      </c>
      <c r="E101" s="53">
        <v>10</v>
      </c>
      <c r="F101" s="53">
        <v>5306.19</v>
      </c>
      <c r="G101" s="55">
        <f t="shared" ref="G101:G105" si="4">F101*E101</f>
        <v>53061.899999999994</v>
      </c>
      <c r="H101" s="1"/>
    </row>
    <row r="102" spans="2:11" ht="57" x14ac:dyDescent="0.25">
      <c r="B102" s="138"/>
      <c r="C102" s="3" t="s">
        <v>70</v>
      </c>
      <c r="D102" s="39" t="s">
        <v>67</v>
      </c>
      <c r="E102" s="53">
        <v>7</v>
      </c>
      <c r="F102" s="53">
        <v>5749.74</v>
      </c>
      <c r="G102" s="55">
        <f t="shared" si="4"/>
        <v>40248.18</v>
      </c>
      <c r="H102" s="1"/>
    </row>
    <row r="103" spans="2:11" ht="43.5" x14ac:dyDescent="0.25">
      <c r="B103" s="138"/>
      <c r="C103" s="54" t="s">
        <v>71</v>
      </c>
      <c r="D103" s="39" t="s">
        <v>67</v>
      </c>
      <c r="E103" s="53">
        <v>8</v>
      </c>
      <c r="F103" s="53">
        <v>10820</v>
      </c>
      <c r="G103" s="55">
        <f t="shared" si="4"/>
        <v>86560</v>
      </c>
      <c r="H103" s="1"/>
    </row>
    <row r="104" spans="2:11" ht="29.25" x14ac:dyDescent="0.25">
      <c r="B104" s="138"/>
      <c r="C104" s="54" t="s">
        <v>72</v>
      </c>
      <c r="D104" s="39" t="s">
        <v>67</v>
      </c>
      <c r="E104" s="53">
        <v>15</v>
      </c>
      <c r="F104" s="53">
        <v>999.9</v>
      </c>
      <c r="G104" s="55">
        <f t="shared" si="4"/>
        <v>14998.5</v>
      </c>
      <c r="H104" s="1"/>
      <c r="K104" s="48"/>
    </row>
    <row r="105" spans="2:11" ht="29.25" x14ac:dyDescent="0.25">
      <c r="B105" s="138"/>
      <c r="C105" s="54" t="s">
        <v>73</v>
      </c>
      <c r="D105" s="4" t="s">
        <v>68</v>
      </c>
      <c r="E105" s="53">
        <v>7</v>
      </c>
      <c r="F105" s="53">
        <v>3490</v>
      </c>
      <c r="G105" s="55">
        <f t="shared" si="4"/>
        <v>24430</v>
      </c>
      <c r="H105" s="1"/>
      <c r="K105" s="47"/>
    </row>
    <row r="106" spans="2:11" ht="16.5" thickBot="1" x14ac:dyDescent="0.3">
      <c r="B106" s="100" t="s">
        <v>79</v>
      </c>
      <c r="C106" s="101"/>
      <c r="D106" s="101"/>
      <c r="E106" s="101"/>
      <c r="F106" s="101"/>
      <c r="G106" s="69">
        <f>SUM(G100:G105)</f>
        <v>255763.58</v>
      </c>
      <c r="H106" s="1"/>
      <c r="K106" s="47"/>
    </row>
    <row r="107" spans="2:11" x14ac:dyDescent="0.25">
      <c r="B107" s="108" t="s">
        <v>74</v>
      </c>
      <c r="C107" s="109"/>
      <c r="D107" s="109"/>
      <c r="E107" s="109"/>
      <c r="F107" s="109"/>
      <c r="G107" s="70">
        <f>SUM(G106,G97)</f>
        <v>333692.75</v>
      </c>
      <c r="H107" s="1"/>
    </row>
    <row r="108" spans="2:11" ht="28.5" customHeight="1" thickBot="1" x14ac:dyDescent="0.3">
      <c r="B108" s="105" t="s">
        <v>81</v>
      </c>
      <c r="C108" s="106"/>
      <c r="D108" s="106"/>
      <c r="E108" s="106"/>
      <c r="F108" s="106"/>
      <c r="G108" s="107"/>
      <c r="H108" s="1"/>
    </row>
    <row r="109" spans="2:11" ht="7.5" customHeight="1" thickBot="1" x14ac:dyDescent="0.3">
      <c r="B109" s="92"/>
      <c r="C109" s="93"/>
      <c r="D109" s="93"/>
      <c r="E109" s="93"/>
      <c r="F109" s="93"/>
      <c r="G109" s="94"/>
      <c r="H109" s="1"/>
    </row>
    <row r="110" spans="2:11" ht="15.75" thickBot="1" x14ac:dyDescent="0.3">
      <c r="B110" s="86" t="s">
        <v>82</v>
      </c>
      <c r="C110" s="87"/>
      <c r="D110" s="87"/>
      <c r="E110" s="87"/>
      <c r="F110" s="88"/>
      <c r="G110" s="85">
        <f>SUM(G15,G63,G90,G107)</f>
        <v>474304.32</v>
      </c>
      <c r="H110" s="1"/>
    </row>
    <row r="111" spans="2:11" ht="27.75" customHeight="1" thickBot="1" x14ac:dyDescent="0.3">
      <c r="B111" s="89" t="s">
        <v>83</v>
      </c>
      <c r="C111" s="90"/>
      <c r="D111" s="90"/>
      <c r="E111" s="90"/>
      <c r="F111" s="90"/>
      <c r="G111" s="91"/>
      <c r="H111" s="1"/>
    </row>
    <row r="112" spans="2:11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7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  <row r="186" spans="2:8" x14ac:dyDescent="0.25">
      <c r="B186" s="1"/>
      <c r="C186" s="1"/>
      <c r="D186" s="1"/>
      <c r="E186" s="1"/>
      <c r="F186" s="1"/>
      <c r="G186" s="1"/>
      <c r="H186" s="1"/>
    </row>
    <row r="187" spans="2:8" x14ac:dyDescent="0.25">
      <c r="B187" s="1"/>
      <c r="C187" s="1"/>
      <c r="D187" s="1"/>
      <c r="E187" s="1"/>
      <c r="F187" s="1"/>
      <c r="G187" s="1"/>
      <c r="H187" s="1"/>
    </row>
    <row r="188" spans="2:8" x14ac:dyDescent="0.25">
      <c r="B188" s="1"/>
      <c r="C188" s="1"/>
      <c r="D188" s="1"/>
      <c r="E188" s="1"/>
      <c r="F188" s="1"/>
      <c r="G188" s="1"/>
      <c r="H188" s="1"/>
    </row>
    <row r="189" spans="2:8" x14ac:dyDescent="0.25">
      <c r="B189" s="1"/>
      <c r="C189" s="1"/>
      <c r="D189" s="1"/>
      <c r="E189" s="1"/>
      <c r="F189" s="1"/>
      <c r="G189" s="1"/>
      <c r="H189" s="1"/>
    </row>
    <row r="190" spans="2:8" x14ac:dyDescent="0.25">
      <c r="B190" s="1"/>
      <c r="C190" s="1"/>
      <c r="D190" s="1"/>
      <c r="E190" s="1"/>
      <c r="F190" s="1"/>
      <c r="G190" s="1"/>
      <c r="H190" s="1"/>
    </row>
    <row r="191" spans="2:8" x14ac:dyDescent="0.25">
      <c r="B191" s="1"/>
      <c r="C191" s="1"/>
      <c r="D191" s="1"/>
      <c r="E191" s="1"/>
      <c r="F191" s="1"/>
      <c r="G191" s="1"/>
      <c r="H191" s="1"/>
    </row>
    <row r="192" spans="2:8" x14ac:dyDescent="0.25">
      <c r="B192" s="1"/>
      <c r="C192" s="1"/>
      <c r="D192" s="1"/>
      <c r="E192" s="1"/>
      <c r="F192" s="1"/>
      <c r="G192" s="1"/>
      <c r="H192" s="1"/>
    </row>
    <row r="193" spans="2:8" x14ac:dyDescent="0.25">
      <c r="B193" s="1"/>
      <c r="C193" s="1"/>
      <c r="D193" s="1"/>
      <c r="E193" s="1"/>
      <c r="F193" s="1"/>
      <c r="G193" s="1"/>
      <c r="H193" s="1"/>
    </row>
    <row r="194" spans="2:8" x14ac:dyDescent="0.25">
      <c r="B194" s="1"/>
      <c r="C194" s="1"/>
      <c r="D194" s="1"/>
      <c r="E194" s="1"/>
      <c r="F194" s="1"/>
      <c r="G194" s="1"/>
      <c r="H194" s="1"/>
    </row>
    <row r="195" spans="2:8" x14ac:dyDescent="0.25">
      <c r="B195" s="1"/>
      <c r="C195" s="1"/>
      <c r="D195" s="1"/>
      <c r="E195" s="1"/>
      <c r="F195" s="1"/>
      <c r="G195" s="1"/>
      <c r="H195" s="1"/>
    </row>
    <row r="196" spans="2:8" x14ac:dyDescent="0.25">
      <c r="B196" s="1"/>
      <c r="C196" s="1"/>
      <c r="D196" s="1"/>
      <c r="E196" s="1"/>
      <c r="F196" s="1"/>
      <c r="G196" s="1"/>
      <c r="H196" s="1"/>
    </row>
    <row r="197" spans="2:8" x14ac:dyDescent="0.25">
      <c r="B197" s="1"/>
      <c r="C197" s="1"/>
      <c r="D197" s="1"/>
      <c r="E197" s="1"/>
      <c r="F197" s="1"/>
      <c r="G197" s="1"/>
      <c r="H197" s="1"/>
    </row>
    <row r="198" spans="2:8" x14ac:dyDescent="0.25">
      <c r="B198" s="1"/>
      <c r="C198" s="1"/>
      <c r="D198" s="1"/>
      <c r="E198" s="1"/>
      <c r="F198" s="1"/>
      <c r="G198" s="1"/>
      <c r="H198" s="1"/>
    </row>
    <row r="199" spans="2:8" x14ac:dyDescent="0.25">
      <c r="B199" s="1"/>
      <c r="C199" s="1"/>
      <c r="D199" s="1"/>
      <c r="E199" s="1"/>
      <c r="F199" s="1"/>
      <c r="G199" s="1"/>
      <c r="H199" s="1"/>
    </row>
    <row r="200" spans="2:8" x14ac:dyDescent="0.25">
      <c r="B200" s="1"/>
      <c r="C200" s="1"/>
      <c r="D200" s="1"/>
      <c r="E200" s="1"/>
      <c r="F200" s="1"/>
      <c r="G200" s="1"/>
      <c r="H200" s="1"/>
    </row>
    <row r="201" spans="2:8" x14ac:dyDescent="0.25">
      <c r="B201" s="1"/>
      <c r="C201" s="1"/>
      <c r="D201" s="1"/>
      <c r="E201" s="1"/>
      <c r="F201" s="1"/>
      <c r="G201" s="1"/>
      <c r="H201" s="1"/>
    </row>
    <row r="202" spans="2:8" x14ac:dyDescent="0.25">
      <c r="B202" s="1"/>
      <c r="C202" s="1"/>
      <c r="D202" s="1"/>
      <c r="E202" s="1"/>
      <c r="F202" s="1"/>
      <c r="G202" s="1"/>
      <c r="H202" s="1"/>
    </row>
    <row r="203" spans="2:8" x14ac:dyDescent="0.25">
      <c r="B203" s="1"/>
      <c r="C203" s="1"/>
      <c r="D203" s="1"/>
      <c r="E203" s="1"/>
      <c r="F203" s="1"/>
      <c r="G203" s="1"/>
      <c r="H203" s="1"/>
    </row>
    <row r="204" spans="2:8" x14ac:dyDescent="0.25">
      <c r="B204" s="1"/>
      <c r="C204" s="1"/>
      <c r="D204" s="1"/>
      <c r="E204" s="1"/>
      <c r="F204" s="1"/>
      <c r="G204" s="1"/>
      <c r="H204" s="1"/>
    </row>
    <row r="205" spans="2:8" x14ac:dyDescent="0.25">
      <c r="B205" s="1"/>
      <c r="C205" s="1"/>
      <c r="D205" s="1"/>
      <c r="E205" s="1"/>
      <c r="F205" s="1"/>
      <c r="G205" s="1"/>
      <c r="H205" s="1"/>
    </row>
    <row r="206" spans="2:8" x14ac:dyDescent="0.25">
      <c r="B206" s="1"/>
      <c r="C206" s="1"/>
      <c r="D206" s="1"/>
      <c r="E206" s="1"/>
      <c r="F206" s="1"/>
      <c r="G206" s="1"/>
      <c r="H206" s="1"/>
    </row>
    <row r="207" spans="2:8" x14ac:dyDescent="0.25">
      <c r="B207" s="1"/>
      <c r="C207" s="1"/>
      <c r="D207" s="1"/>
      <c r="E207" s="1"/>
      <c r="F207" s="1"/>
      <c r="G207" s="1"/>
      <c r="H207" s="1"/>
    </row>
    <row r="208" spans="2:8" x14ac:dyDescent="0.25">
      <c r="B208" s="1"/>
      <c r="C208" s="1"/>
      <c r="D208" s="1"/>
      <c r="E208" s="1"/>
      <c r="F208" s="1"/>
      <c r="G208" s="1"/>
      <c r="H208" s="1"/>
    </row>
    <row r="209" spans="2:8" x14ac:dyDescent="0.25">
      <c r="B209" s="1"/>
      <c r="C209" s="1"/>
      <c r="D209" s="1"/>
      <c r="E209" s="1"/>
      <c r="F209" s="1"/>
      <c r="G209" s="1"/>
      <c r="H209" s="1"/>
    </row>
    <row r="210" spans="2:8" x14ac:dyDescent="0.25">
      <c r="B210" s="1"/>
      <c r="C210" s="1"/>
      <c r="D210" s="1"/>
      <c r="E210" s="1"/>
      <c r="F210" s="1"/>
      <c r="G210" s="1"/>
      <c r="H210" s="1"/>
    </row>
    <row r="211" spans="2:8" x14ac:dyDescent="0.25">
      <c r="B211" s="1"/>
      <c r="C211" s="1"/>
      <c r="D211" s="1"/>
      <c r="E211" s="1"/>
      <c r="F211" s="1"/>
      <c r="G211" s="1"/>
      <c r="H211" s="1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x14ac:dyDescent="0.25">
      <c r="B213" s="1"/>
      <c r="C213" s="1"/>
      <c r="D213" s="1"/>
      <c r="E213" s="1"/>
      <c r="F213" s="1"/>
      <c r="G213" s="1"/>
      <c r="H213" s="1"/>
    </row>
    <row r="214" spans="2:8" x14ac:dyDescent="0.25">
      <c r="B214" s="1"/>
      <c r="C214" s="1"/>
      <c r="D214" s="1"/>
      <c r="E214" s="1"/>
      <c r="F214" s="1"/>
      <c r="G214" s="1"/>
      <c r="H214" s="1"/>
    </row>
    <row r="215" spans="2:8" x14ac:dyDescent="0.25">
      <c r="B215" s="1"/>
      <c r="C215" s="1"/>
      <c r="D215" s="1"/>
      <c r="E215" s="1"/>
      <c r="F215" s="1"/>
      <c r="G215" s="1"/>
      <c r="H215" s="1"/>
    </row>
    <row r="216" spans="2:8" x14ac:dyDescent="0.25">
      <c r="B216" s="1"/>
      <c r="C216" s="1"/>
      <c r="D216" s="1"/>
      <c r="E216" s="1"/>
      <c r="F216" s="1"/>
      <c r="G216" s="1"/>
      <c r="H216" s="1"/>
    </row>
    <row r="217" spans="2:8" x14ac:dyDescent="0.25">
      <c r="B217" s="1"/>
      <c r="C217" s="1"/>
      <c r="D217" s="1"/>
      <c r="E217" s="1"/>
      <c r="F217" s="1"/>
      <c r="G217" s="1"/>
      <c r="H217" s="1"/>
    </row>
    <row r="218" spans="2:8" x14ac:dyDescent="0.25">
      <c r="B218" s="1"/>
      <c r="C218" s="1"/>
      <c r="D218" s="1"/>
      <c r="E218" s="1"/>
      <c r="F218" s="1"/>
      <c r="G218" s="1"/>
      <c r="H218" s="1"/>
    </row>
    <row r="219" spans="2:8" x14ac:dyDescent="0.25">
      <c r="B219" s="1"/>
      <c r="C219" s="1"/>
      <c r="D219" s="1"/>
      <c r="E219" s="1"/>
      <c r="F219" s="1"/>
      <c r="G219" s="1"/>
      <c r="H219" s="1"/>
    </row>
    <row r="220" spans="2:8" x14ac:dyDescent="0.25">
      <c r="B220" s="1"/>
      <c r="C220" s="1"/>
      <c r="D220" s="1"/>
      <c r="E220" s="1"/>
      <c r="F220" s="1"/>
      <c r="G220" s="1"/>
      <c r="H220" s="1"/>
    </row>
    <row r="221" spans="2:8" x14ac:dyDescent="0.25">
      <c r="B221" s="1"/>
      <c r="C221" s="1"/>
      <c r="D221" s="1"/>
      <c r="E221" s="1"/>
      <c r="F221" s="1"/>
      <c r="G221" s="1"/>
      <c r="H221" s="1"/>
    </row>
    <row r="222" spans="2:8" x14ac:dyDescent="0.25">
      <c r="B222" s="1"/>
      <c r="C222" s="1"/>
      <c r="D222" s="1"/>
      <c r="E222" s="1"/>
      <c r="F222" s="1"/>
      <c r="G222" s="1"/>
      <c r="H222" s="1"/>
    </row>
    <row r="223" spans="2:8" x14ac:dyDescent="0.25">
      <c r="B223" s="1"/>
      <c r="C223" s="1"/>
      <c r="D223" s="1"/>
      <c r="E223" s="1"/>
      <c r="F223" s="1"/>
      <c r="G223" s="1"/>
      <c r="H223" s="1"/>
    </row>
    <row r="224" spans="2:8" x14ac:dyDescent="0.25">
      <c r="B224" s="1"/>
      <c r="C224" s="1"/>
      <c r="D224" s="1"/>
      <c r="E224" s="1"/>
      <c r="F224" s="1"/>
      <c r="G224" s="1"/>
      <c r="H224" s="1"/>
    </row>
    <row r="225" spans="2:8" x14ac:dyDescent="0.25">
      <c r="B225" s="1"/>
      <c r="C225" s="1"/>
      <c r="D225" s="1"/>
      <c r="E225" s="1"/>
      <c r="F225" s="1"/>
      <c r="G225" s="1"/>
      <c r="H225" s="1"/>
    </row>
    <row r="226" spans="2:8" x14ac:dyDescent="0.25">
      <c r="B226" s="1"/>
      <c r="C226" s="1"/>
      <c r="D226" s="1"/>
      <c r="E226" s="1"/>
      <c r="F226" s="1"/>
      <c r="G226" s="1"/>
      <c r="H226" s="1"/>
    </row>
    <row r="227" spans="2:8" x14ac:dyDescent="0.25">
      <c r="B227" s="1"/>
      <c r="C227" s="1"/>
      <c r="D227" s="1"/>
      <c r="E227" s="1"/>
      <c r="F227" s="1"/>
      <c r="G227" s="1"/>
      <c r="H227" s="1"/>
    </row>
    <row r="228" spans="2:8" x14ac:dyDescent="0.25">
      <c r="B228" s="1"/>
      <c r="C228" s="1"/>
      <c r="D228" s="1"/>
      <c r="E228" s="1"/>
      <c r="F228" s="1"/>
      <c r="G228" s="1"/>
      <c r="H228" s="1"/>
    </row>
    <row r="229" spans="2:8" x14ac:dyDescent="0.25">
      <c r="B229" s="1"/>
      <c r="C229" s="1"/>
      <c r="D229" s="1"/>
      <c r="E229" s="1"/>
      <c r="F229" s="1"/>
      <c r="G229" s="1"/>
      <c r="H229" s="1"/>
    </row>
    <row r="230" spans="2:8" x14ac:dyDescent="0.25">
      <c r="B230" s="1"/>
      <c r="C230" s="1"/>
      <c r="D230" s="1"/>
      <c r="E230" s="1"/>
      <c r="F230" s="1"/>
      <c r="G230" s="1"/>
      <c r="H230" s="1"/>
    </row>
    <row r="231" spans="2:8" x14ac:dyDescent="0.25">
      <c r="B231" s="1"/>
      <c r="C231" s="1"/>
      <c r="D231" s="1"/>
      <c r="E231" s="1"/>
      <c r="F231" s="1"/>
      <c r="G231" s="1"/>
      <c r="H231" s="1"/>
    </row>
    <row r="232" spans="2:8" x14ac:dyDescent="0.25">
      <c r="B232" s="1"/>
      <c r="C232" s="1"/>
      <c r="D232" s="1"/>
      <c r="E232" s="1"/>
      <c r="F232" s="1"/>
      <c r="G232" s="1"/>
      <c r="H232" s="1"/>
    </row>
    <row r="233" spans="2:8" x14ac:dyDescent="0.25">
      <c r="B233" s="1"/>
      <c r="C233" s="1"/>
      <c r="D233" s="1"/>
      <c r="E233" s="1"/>
      <c r="F233" s="1"/>
      <c r="G233" s="1"/>
      <c r="H233" s="1"/>
    </row>
    <row r="234" spans="2:8" x14ac:dyDescent="0.25">
      <c r="B234" s="1"/>
      <c r="C234" s="1"/>
      <c r="D234" s="1"/>
      <c r="E234" s="1"/>
      <c r="F234" s="1"/>
      <c r="G234" s="1"/>
      <c r="H234" s="1"/>
    </row>
    <row r="235" spans="2:8" x14ac:dyDescent="0.25">
      <c r="B235" s="1"/>
      <c r="C235" s="1"/>
      <c r="D235" s="1"/>
      <c r="E235" s="1"/>
      <c r="F235" s="1"/>
      <c r="G235" s="1"/>
      <c r="H235" s="1"/>
    </row>
    <row r="236" spans="2:8" x14ac:dyDescent="0.25">
      <c r="B236" s="1"/>
      <c r="C236" s="1"/>
      <c r="D236" s="1"/>
      <c r="E236" s="1"/>
      <c r="F236" s="1"/>
      <c r="G236" s="1"/>
      <c r="H236" s="1"/>
    </row>
    <row r="237" spans="2:8" x14ac:dyDescent="0.25">
      <c r="B237" s="1"/>
      <c r="C237" s="1"/>
      <c r="D237" s="1"/>
      <c r="E237" s="1"/>
      <c r="F237" s="1"/>
      <c r="G237" s="1"/>
      <c r="H237" s="1"/>
    </row>
    <row r="238" spans="2:8" x14ac:dyDescent="0.25">
      <c r="B238" s="1"/>
      <c r="C238" s="1"/>
      <c r="D238" s="1"/>
      <c r="E238" s="1"/>
      <c r="F238" s="1"/>
      <c r="G238" s="1"/>
      <c r="H238" s="1"/>
    </row>
    <row r="239" spans="2:8" x14ac:dyDescent="0.25">
      <c r="B239" s="1"/>
      <c r="C239" s="1"/>
      <c r="D239" s="1"/>
      <c r="E239" s="1"/>
      <c r="F239" s="1"/>
      <c r="G239" s="1"/>
      <c r="H239" s="1"/>
    </row>
    <row r="240" spans="2:8" x14ac:dyDescent="0.25">
      <c r="B240" s="1"/>
      <c r="C240" s="1"/>
      <c r="D240" s="1"/>
      <c r="E240" s="1"/>
      <c r="F240" s="1"/>
      <c r="G240" s="1"/>
      <c r="H240" s="1"/>
    </row>
    <row r="241" spans="2:8" x14ac:dyDescent="0.25">
      <c r="B241" s="1"/>
      <c r="C241" s="1"/>
      <c r="D241" s="1"/>
      <c r="E241" s="1"/>
      <c r="F241" s="1"/>
      <c r="G241" s="1"/>
      <c r="H241" s="1"/>
    </row>
    <row r="242" spans="2:8" x14ac:dyDescent="0.25">
      <c r="B242" s="1"/>
      <c r="C242" s="1"/>
      <c r="D242" s="1"/>
      <c r="E242" s="1"/>
      <c r="F242" s="1"/>
      <c r="G242" s="1"/>
      <c r="H242" s="1"/>
    </row>
    <row r="243" spans="2:8" x14ac:dyDescent="0.25">
      <c r="B243" s="1"/>
      <c r="C243" s="1"/>
      <c r="D243" s="1"/>
      <c r="E243" s="1"/>
      <c r="F243" s="1"/>
      <c r="G243" s="1"/>
      <c r="H243" s="1"/>
    </row>
    <row r="244" spans="2:8" x14ac:dyDescent="0.25">
      <c r="B244" s="1"/>
      <c r="C244" s="1"/>
      <c r="D244" s="1"/>
      <c r="E244" s="1"/>
      <c r="F244" s="1"/>
      <c r="G244" s="1"/>
      <c r="H244" s="1"/>
    </row>
    <row r="245" spans="2:8" x14ac:dyDescent="0.25">
      <c r="B245" s="1"/>
      <c r="C245" s="1"/>
      <c r="D245" s="1"/>
      <c r="E245" s="1"/>
      <c r="F245" s="1"/>
      <c r="G245" s="1"/>
      <c r="H245" s="1"/>
    </row>
    <row r="246" spans="2:8" x14ac:dyDescent="0.25">
      <c r="B246" s="1"/>
      <c r="C246" s="1"/>
      <c r="D246" s="1"/>
      <c r="E246" s="1"/>
      <c r="F246" s="1"/>
      <c r="G246" s="1"/>
      <c r="H246" s="1"/>
    </row>
    <row r="247" spans="2:8" x14ac:dyDescent="0.25">
      <c r="B247" s="1"/>
      <c r="C247" s="1"/>
      <c r="D247" s="1"/>
      <c r="E247" s="1"/>
      <c r="F247" s="1"/>
      <c r="G247" s="1"/>
      <c r="H247" s="1"/>
    </row>
    <row r="248" spans="2:8" x14ac:dyDescent="0.25">
      <c r="B248" s="1"/>
      <c r="C248" s="1"/>
      <c r="D248" s="1"/>
      <c r="E248" s="1"/>
      <c r="F248" s="1"/>
      <c r="G248" s="1"/>
      <c r="H248" s="1"/>
    </row>
    <row r="249" spans="2:8" x14ac:dyDescent="0.25">
      <c r="B249" s="1"/>
      <c r="C249" s="1"/>
      <c r="D249" s="1"/>
      <c r="E249" s="1"/>
      <c r="F249" s="1"/>
      <c r="G249" s="1"/>
      <c r="H249" s="1"/>
    </row>
    <row r="250" spans="2:8" x14ac:dyDescent="0.25">
      <c r="B250" s="1"/>
      <c r="C250" s="1"/>
      <c r="D250" s="1"/>
      <c r="E250" s="1"/>
      <c r="F250" s="1"/>
      <c r="G250" s="1"/>
      <c r="H250" s="1"/>
    </row>
    <row r="251" spans="2:8" x14ac:dyDescent="0.25">
      <c r="B251" s="1"/>
      <c r="C251" s="1"/>
      <c r="D251" s="1"/>
      <c r="E251" s="1"/>
      <c r="F251" s="1"/>
      <c r="G251" s="1"/>
      <c r="H251" s="1"/>
    </row>
    <row r="252" spans="2:8" x14ac:dyDescent="0.25">
      <c r="B252" s="1"/>
      <c r="C252" s="1"/>
      <c r="D252" s="1"/>
      <c r="E252" s="1"/>
      <c r="F252" s="1"/>
      <c r="G252" s="1"/>
      <c r="H252" s="1"/>
    </row>
    <row r="253" spans="2:8" x14ac:dyDescent="0.25">
      <c r="B253" s="1"/>
      <c r="C253" s="1"/>
      <c r="D253" s="1"/>
      <c r="E253" s="1"/>
      <c r="F253" s="1"/>
      <c r="G253" s="1"/>
      <c r="H253" s="1"/>
    </row>
    <row r="254" spans="2:8" x14ac:dyDescent="0.25">
      <c r="B254" s="1"/>
      <c r="C254" s="1"/>
      <c r="D254" s="1"/>
      <c r="E254" s="1"/>
      <c r="F254" s="1"/>
      <c r="G254" s="1"/>
      <c r="H254" s="1"/>
    </row>
    <row r="255" spans="2:8" x14ac:dyDescent="0.25">
      <c r="B255" s="1"/>
      <c r="C255" s="1"/>
      <c r="D255" s="1"/>
      <c r="E255" s="1"/>
      <c r="F255" s="1"/>
      <c r="G255" s="1"/>
      <c r="H255" s="1"/>
    </row>
    <row r="256" spans="2:8" x14ac:dyDescent="0.25">
      <c r="B256" s="1"/>
      <c r="C256" s="1"/>
      <c r="D256" s="1"/>
      <c r="E256" s="1"/>
      <c r="F256" s="1"/>
      <c r="G256" s="1"/>
      <c r="H256" s="1"/>
    </row>
    <row r="257" spans="2:8" x14ac:dyDescent="0.25">
      <c r="B257" s="1"/>
      <c r="C257" s="1"/>
      <c r="D257" s="1"/>
      <c r="E257" s="1"/>
      <c r="F257" s="1"/>
      <c r="G257" s="1"/>
      <c r="H257" s="1"/>
    </row>
    <row r="258" spans="2:8" x14ac:dyDescent="0.25">
      <c r="B258" s="1"/>
      <c r="C258" s="1"/>
      <c r="D258" s="1"/>
      <c r="E258" s="1"/>
      <c r="F258" s="1"/>
      <c r="G258" s="1"/>
      <c r="H258" s="1"/>
    </row>
    <row r="259" spans="2:8" x14ac:dyDescent="0.25">
      <c r="B259" s="1"/>
      <c r="C259" s="1"/>
      <c r="D259" s="1"/>
      <c r="E259" s="1"/>
      <c r="F259" s="1"/>
      <c r="G259" s="1"/>
      <c r="H259" s="1"/>
    </row>
    <row r="260" spans="2:8" x14ac:dyDescent="0.25">
      <c r="B260" s="1"/>
      <c r="C260" s="1"/>
      <c r="D260" s="1"/>
      <c r="E260" s="1"/>
      <c r="F260" s="1"/>
      <c r="G260" s="1"/>
      <c r="H260" s="1"/>
    </row>
    <row r="261" spans="2:8" x14ac:dyDescent="0.25">
      <c r="B261" s="1"/>
      <c r="C261" s="1"/>
      <c r="D261" s="1"/>
      <c r="E261" s="1"/>
      <c r="F261" s="1"/>
      <c r="G261" s="1"/>
      <c r="H261" s="1"/>
    </row>
    <row r="262" spans="2:8" x14ac:dyDescent="0.25">
      <c r="B262" s="1"/>
      <c r="C262" s="1"/>
      <c r="D262" s="1"/>
      <c r="E262" s="1"/>
      <c r="F262" s="1"/>
      <c r="G262" s="1"/>
      <c r="H262" s="1"/>
    </row>
    <row r="263" spans="2:8" x14ac:dyDescent="0.25">
      <c r="B263" s="1"/>
      <c r="C263" s="1"/>
      <c r="D263" s="1"/>
      <c r="E263" s="1"/>
      <c r="F263" s="1"/>
      <c r="G263" s="1"/>
      <c r="H263" s="1"/>
    </row>
    <row r="264" spans="2:8" x14ac:dyDescent="0.25">
      <c r="B264" s="1"/>
      <c r="C264" s="1"/>
      <c r="D264" s="1"/>
      <c r="E264" s="1"/>
      <c r="F264" s="1"/>
      <c r="G264" s="1"/>
      <c r="H264" s="1"/>
    </row>
    <row r="265" spans="2:8" x14ac:dyDescent="0.25">
      <c r="B265" s="1"/>
      <c r="C265" s="1"/>
      <c r="D265" s="1"/>
      <c r="E265" s="1"/>
      <c r="F265" s="1"/>
      <c r="G265" s="1"/>
      <c r="H265" s="1"/>
    </row>
    <row r="266" spans="2:8" x14ac:dyDescent="0.25">
      <c r="B266" s="1"/>
      <c r="C266" s="1"/>
      <c r="D266" s="1"/>
      <c r="E266" s="1"/>
      <c r="F266" s="1"/>
      <c r="G266" s="1"/>
      <c r="H266" s="1"/>
    </row>
    <row r="267" spans="2:8" x14ac:dyDescent="0.25">
      <c r="B267" s="1"/>
      <c r="C267" s="1"/>
      <c r="D267" s="1"/>
      <c r="E267" s="1"/>
      <c r="F267" s="1"/>
      <c r="G267" s="1"/>
      <c r="H267" s="1"/>
    </row>
    <row r="268" spans="2:8" x14ac:dyDescent="0.25">
      <c r="B268" s="1"/>
      <c r="C268" s="1"/>
      <c r="D268" s="1"/>
      <c r="E268" s="1"/>
      <c r="F268" s="1"/>
      <c r="G268" s="1"/>
      <c r="H268" s="1"/>
    </row>
    <row r="269" spans="2:8" x14ac:dyDescent="0.25">
      <c r="B269" s="1"/>
      <c r="C269" s="1"/>
      <c r="D269" s="1"/>
      <c r="E269" s="1"/>
      <c r="F269" s="1"/>
      <c r="G269" s="1"/>
      <c r="H269" s="1"/>
    </row>
    <row r="270" spans="2:8" x14ac:dyDescent="0.25">
      <c r="B270" s="1"/>
      <c r="C270" s="1"/>
      <c r="D270" s="1"/>
      <c r="E270" s="1"/>
      <c r="F270" s="1"/>
      <c r="G270" s="1"/>
      <c r="H270" s="1"/>
    </row>
    <row r="271" spans="2:8" x14ac:dyDescent="0.25">
      <c r="B271" s="1"/>
      <c r="C271" s="1"/>
      <c r="D271" s="1"/>
      <c r="E271" s="1"/>
      <c r="F271" s="1"/>
      <c r="G271" s="1"/>
      <c r="H271" s="1"/>
    </row>
    <row r="272" spans="2:8" x14ac:dyDescent="0.25">
      <c r="B272" s="1"/>
      <c r="C272" s="1"/>
      <c r="D272" s="1"/>
      <c r="E272" s="1"/>
      <c r="F272" s="1"/>
      <c r="G272" s="1"/>
      <c r="H272" s="1"/>
    </row>
    <row r="273" spans="2:8" x14ac:dyDescent="0.25">
      <c r="B273" s="1"/>
      <c r="C273" s="1"/>
      <c r="D273" s="1"/>
      <c r="E273" s="1"/>
      <c r="F273" s="1"/>
      <c r="G273" s="1"/>
      <c r="H273" s="1"/>
    </row>
    <row r="274" spans="2:8" x14ac:dyDescent="0.25">
      <c r="B274" s="1"/>
      <c r="C274" s="1"/>
      <c r="D274" s="1"/>
      <c r="E274" s="1"/>
      <c r="F274" s="1"/>
      <c r="G274" s="1"/>
      <c r="H274" s="1"/>
    </row>
    <row r="275" spans="2:8" x14ac:dyDescent="0.25">
      <c r="B275" s="1"/>
      <c r="C275" s="1"/>
      <c r="D275" s="1"/>
      <c r="E275" s="1"/>
      <c r="F275" s="1"/>
      <c r="G275" s="1"/>
      <c r="H275" s="1"/>
    </row>
    <row r="276" spans="2:8" x14ac:dyDescent="0.25">
      <c r="B276" s="1"/>
      <c r="C276" s="1"/>
      <c r="D276" s="1"/>
      <c r="E276" s="1"/>
      <c r="F276" s="1"/>
      <c r="G276" s="1"/>
      <c r="H276" s="1"/>
    </row>
    <row r="277" spans="2:8" x14ac:dyDescent="0.25">
      <c r="B277" s="1"/>
      <c r="C277" s="1"/>
      <c r="D277" s="1"/>
      <c r="E277" s="1"/>
      <c r="F277" s="1"/>
      <c r="G277" s="1"/>
      <c r="H277" s="1"/>
    </row>
    <row r="278" spans="2:8" x14ac:dyDescent="0.25">
      <c r="B278" s="1"/>
      <c r="C278" s="1"/>
      <c r="D278" s="1"/>
      <c r="E278" s="1"/>
      <c r="F278" s="1"/>
      <c r="G278" s="1"/>
      <c r="H278" s="1"/>
    </row>
    <row r="279" spans="2:8" x14ac:dyDescent="0.25">
      <c r="B279" s="1"/>
      <c r="C279" s="1"/>
      <c r="D279" s="1"/>
      <c r="E279" s="1"/>
      <c r="F279" s="1"/>
      <c r="G279" s="1"/>
      <c r="H279" s="1"/>
    </row>
    <row r="280" spans="2:8" x14ac:dyDescent="0.25">
      <c r="B280" s="1"/>
      <c r="C280" s="1"/>
      <c r="D280" s="1"/>
      <c r="E280" s="1"/>
      <c r="F280" s="1"/>
      <c r="G280" s="1"/>
      <c r="H280" s="1"/>
    </row>
    <row r="281" spans="2:8" x14ac:dyDescent="0.25">
      <c r="B281" s="1"/>
      <c r="C281" s="1"/>
      <c r="D281" s="1"/>
      <c r="E281" s="1"/>
      <c r="F281" s="1"/>
      <c r="G281" s="1"/>
      <c r="H281" s="1"/>
    </row>
    <row r="282" spans="2:8" x14ac:dyDescent="0.25">
      <c r="B282" s="1"/>
      <c r="C282" s="1"/>
      <c r="D282" s="1"/>
      <c r="E282" s="1"/>
      <c r="F282" s="1"/>
      <c r="G282" s="1"/>
      <c r="H282" s="1"/>
    </row>
    <row r="283" spans="2:8" x14ac:dyDescent="0.25">
      <c r="B283" s="1"/>
      <c r="C283" s="1"/>
      <c r="D283" s="1"/>
      <c r="E283" s="1"/>
      <c r="F283" s="1"/>
      <c r="G283" s="1"/>
      <c r="H283" s="1"/>
    </row>
    <row r="284" spans="2:8" x14ac:dyDescent="0.25">
      <c r="B284" s="1"/>
      <c r="C284" s="1"/>
      <c r="D284" s="1"/>
      <c r="E284" s="1"/>
      <c r="F284" s="1"/>
      <c r="G284" s="1"/>
      <c r="H284" s="1"/>
    </row>
    <row r="285" spans="2:8" x14ac:dyDescent="0.25">
      <c r="B285" s="1"/>
      <c r="C285" s="1"/>
      <c r="D285" s="1"/>
      <c r="E285" s="1"/>
      <c r="F285" s="1"/>
      <c r="G285" s="1"/>
      <c r="H285" s="1"/>
    </row>
    <row r="286" spans="2:8" x14ac:dyDescent="0.25">
      <c r="B286" s="1"/>
      <c r="C286" s="1"/>
      <c r="D286" s="1"/>
      <c r="E286" s="1"/>
      <c r="F286" s="1"/>
      <c r="G286" s="1"/>
      <c r="H286" s="1"/>
    </row>
    <row r="287" spans="2:8" x14ac:dyDescent="0.25">
      <c r="B287" s="1"/>
      <c r="C287" s="1"/>
      <c r="D287" s="1"/>
      <c r="E287" s="1"/>
      <c r="F287" s="1"/>
      <c r="G287" s="1"/>
      <c r="H287" s="1"/>
    </row>
    <row r="288" spans="2:8" x14ac:dyDescent="0.25">
      <c r="B288" s="1"/>
      <c r="C288" s="1"/>
      <c r="D288" s="1"/>
      <c r="E288" s="1"/>
      <c r="F288" s="1"/>
      <c r="G288" s="1"/>
      <c r="H288" s="1"/>
    </row>
    <row r="289" spans="2:8" x14ac:dyDescent="0.25">
      <c r="B289" s="1"/>
      <c r="C289" s="1"/>
      <c r="D289" s="1"/>
      <c r="E289" s="1"/>
      <c r="F289" s="1"/>
      <c r="G289" s="1"/>
      <c r="H289" s="1"/>
    </row>
    <row r="290" spans="2:8" x14ac:dyDescent="0.25">
      <c r="B290" s="1"/>
      <c r="C290" s="1"/>
      <c r="D290" s="1"/>
      <c r="E290" s="1"/>
      <c r="F290" s="1"/>
      <c r="G290" s="1"/>
      <c r="H290" s="1"/>
    </row>
    <row r="291" spans="2:8" x14ac:dyDescent="0.25">
      <c r="B291" s="1"/>
      <c r="C291" s="1"/>
      <c r="D291" s="1"/>
      <c r="E291" s="1"/>
      <c r="F291" s="1"/>
      <c r="G291" s="1"/>
      <c r="H291" s="1"/>
    </row>
    <row r="292" spans="2:8" x14ac:dyDescent="0.25">
      <c r="B292" s="1"/>
      <c r="C292" s="1"/>
      <c r="D292" s="1"/>
      <c r="E292" s="1"/>
      <c r="F292" s="1"/>
      <c r="G292" s="1"/>
      <c r="H292" s="1"/>
    </row>
    <row r="293" spans="2:8" x14ac:dyDescent="0.25">
      <c r="B293" s="1"/>
      <c r="C293" s="1"/>
      <c r="D293" s="1"/>
      <c r="E293" s="1"/>
      <c r="F293" s="1"/>
      <c r="G293" s="1"/>
      <c r="H293" s="1"/>
    </row>
    <row r="294" spans="2:8" x14ac:dyDescent="0.25">
      <c r="B294" s="1"/>
      <c r="C294" s="1"/>
      <c r="D294" s="1"/>
      <c r="E294" s="1"/>
      <c r="F294" s="1"/>
      <c r="G294" s="1"/>
      <c r="H294" s="1"/>
    </row>
    <row r="295" spans="2:8" x14ac:dyDescent="0.25">
      <c r="B295" s="1"/>
      <c r="C295" s="1"/>
      <c r="D295" s="1"/>
      <c r="E295" s="1"/>
      <c r="F295" s="1"/>
      <c r="G295" s="1"/>
      <c r="H295" s="1"/>
    </row>
    <row r="296" spans="2:8" x14ac:dyDescent="0.25">
      <c r="B296" s="1"/>
      <c r="C296" s="1"/>
      <c r="D296" s="1"/>
      <c r="E296" s="1"/>
      <c r="F296" s="1"/>
      <c r="G296" s="1"/>
      <c r="H296" s="1"/>
    </row>
    <row r="297" spans="2:8" x14ac:dyDescent="0.25">
      <c r="B297" s="1"/>
      <c r="C297" s="1"/>
      <c r="D297" s="1"/>
      <c r="E297" s="1"/>
      <c r="F297" s="1"/>
      <c r="G297" s="1"/>
      <c r="H297" s="1"/>
    </row>
    <row r="298" spans="2:8" x14ac:dyDescent="0.25">
      <c r="B298" s="1"/>
      <c r="C298" s="1"/>
      <c r="D298" s="1"/>
      <c r="E298" s="1"/>
      <c r="F298" s="1"/>
      <c r="G298" s="1"/>
      <c r="H298" s="1"/>
    </row>
    <row r="299" spans="2:8" x14ac:dyDescent="0.25">
      <c r="B299" s="1"/>
      <c r="C299" s="1"/>
      <c r="D299" s="1"/>
      <c r="E299" s="1"/>
      <c r="F299" s="1"/>
      <c r="G299" s="1"/>
      <c r="H299" s="1"/>
    </row>
    <row r="300" spans="2:8" x14ac:dyDescent="0.25">
      <c r="B300" s="1"/>
      <c r="C300" s="1"/>
      <c r="D300" s="1"/>
      <c r="E300" s="1"/>
      <c r="F300" s="1"/>
      <c r="G300" s="1"/>
      <c r="H300" s="1"/>
    </row>
    <row r="301" spans="2:8" x14ac:dyDescent="0.25">
      <c r="B301" s="1"/>
      <c r="C301" s="1"/>
      <c r="D301" s="1"/>
      <c r="E301" s="1"/>
      <c r="F301" s="1"/>
      <c r="G301" s="1"/>
      <c r="H301" s="1"/>
    </row>
    <row r="302" spans="2:8" x14ac:dyDescent="0.25">
      <c r="B302" s="1"/>
      <c r="C302" s="1"/>
      <c r="D302" s="1"/>
      <c r="E302" s="1"/>
      <c r="F302" s="1"/>
      <c r="G302" s="1"/>
      <c r="H302" s="1"/>
    </row>
    <row r="303" spans="2:8" x14ac:dyDescent="0.25">
      <c r="B303" s="1"/>
      <c r="C303" s="1"/>
      <c r="D303" s="1"/>
      <c r="E303" s="1"/>
      <c r="F303" s="1"/>
      <c r="G303" s="1"/>
      <c r="H303" s="1"/>
    </row>
    <row r="304" spans="2:8" x14ac:dyDescent="0.25">
      <c r="B304" s="1"/>
      <c r="C304" s="1"/>
      <c r="D304" s="1"/>
      <c r="E304" s="1"/>
      <c r="F304" s="1"/>
      <c r="G304" s="1"/>
      <c r="H304" s="1"/>
    </row>
    <row r="305" spans="2:8" x14ac:dyDescent="0.25">
      <c r="B305" s="1"/>
      <c r="C305" s="1"/>
      <c r="D305" s="1"/>
      <c r="E305" s="1"/>
      <c r="F305" s="1"/>
      <c r="G305" s="1"/>
      <c r="H305" s="1"/>
    </row>
    <row r="306" spans="2:8" x14ac:dyDescent="0.25">
      <c r="B306" s="1"/>
      <c r="C306" s="1"/>
      <c r="D306" s="1"/>
      <c r="E306" s="1"/>
      <c r="F306" s="1"/>
      <c r="G306" s="1"/>
      <c r="H306" s="1"/>
    </row>
    <row r="307" spans="2:8" x14ac:dyDescent="0.25">
      <c r="B307" s="1"/>
      <c r="C307" s="1"/>
      <c r="D307" s="1"/>
      <c r="E307" s="1"/>
      <c r="F307" s="1"/>
      <c r="G307" s="1"/>
      <c r="H307" s="1"/>
    </row>
    <row r="308" spans="2:8" x14ac:dyDescent="0.25">
      <c r="B308" s="1"/>
      <c r="C308" s="1"/>
      <c r="D308" s="1"/>
      <c r="E308" s="1"/>
      <c r="F308" s="1"/>
      <c r="G308" s="1"/>
      <c r="H308" s="1"/>
    </row>
    <row r="309" spans="2:8" x14ac:dyDescent="0.25">
      <c r="B309" s="1"/>
      <c r="C309" s="1"/>
      <c r="D309" s="1"/>
      <c r="E309" s="1"/>
      <c r="F309" s="1"/>
      <c r="G309" s="1"/>
      <c r="H309" s="1"/>
    </row>
    <row r="310" spans="2:8" x14ac:dyDescent="0.25">
      <c r="B310" s="1"/>
      <c r="C310" s="1"/>
      <c r="D310" s="1"/>
      <c r="E310" s="1"/>
      <c r="F310" s="1"/>
      <c r="G310" s="1"/>
      <c r="H310" s="1"/>
    </row>
    <row r="311" spans="2:8" x14ac:dyDescent="0.25">
      <c r="B311" s="1"/>
      <c r="C311" s="1"/>
      <c r="D311" s="1"/>
      <c r="E311" s="1"/>
      <c r="F311" s="1"/>
      <c r="G311" s="1"/>
      <c r="H311" s="1"/>
    </row>
    <row r="312" spans="2:8" x14ac:dyDescent="0.25">
      <c r="B312" s="1"/>
      <c r="C312" s="1"/>
      <c r="D312" s="1"/>
      <c r="E312" s="1"/>
      <c r="F312" s="1"/>
      <c r="G312" s="1"/>
      <c r="H312" s="1"/>
    </row>
    <row r="313" spans="2:8" x14ac:dyDescent="0.25">
      <c r="B313" s="1"/>
      <c r="C313" s="1"/>
      <c r="D313" s="1"/>
      <c r="E313" s="1"/>
      <c r="F313" s="1"/>
      <c r="G313" s="1"/>
      <c r="H313" s="1"/>
    </row>
    <row r="314" spans="2:8" x14ac:dyDescent="0.25">
      <c r="B314" s="1"/>
      <c r="C314" s="1"/>
      <c r="D314" s="1"/>
      <c r="E314" s="1"/>
      <c r="F314" s="1"/>
      <c r="G314" s="1"/>
      <c r="H314" s="1"/>
    </row>
    <row r="315" spans="2:8" x14ac:dyDescent="0.25">
      <c r="B315" s="1"/>
      <c r="C315" s="1"/>
      <c r="D315" s="1"/>
      <c r="E315" s="1"/>
      <c r="F315" s="1"/>
      <c r="G315" s="1"/>
      <c r="H315" s="1"/>
    </row>
    <row r="316" spans="2:8" x14ac:dyDescent="0.25">
      <c r="B316" s="1"/>
      <c r="C316" s="1"/>
      <c r="D316" s="1"/>
      <c r="E316" s="1"/>
      <c r="F316" s="1"/>
      <c r="G316" s="1"/>
      <c r="H316" s="1"/>
    </row>
    <row r="317" spans="2:8" x14ac:dyDescent="0.25">
      <c r="B317" s="1"/>
      <c r="C317" s="1"/>
      <c r="D317" s="1"/>
      <c r="E317" s="1"/>
      <c r="F317" s="1"/>
      <c r="G317" s="1"/>
      <c r="H317" s="1"/>
    </row>
    <row r="318" spans="2:8" x14ac:dyDescent="0.25">
      <c r="B318" s="1"/>
      <c r="C318" s="1"/>
      <c r="D318" s="1"/>
      <c r="E318" s="1"/>
      <c r="F318" s="1"/>
      <c r="G318" s="1"/>
      <c r="H318" s="1"/>
    </row>
    <row r="319" spans="2:8" x14ac:dyDescent="0.25">
      <c r="B319" s="1"/>
      <c r="C319" s="1"/>
      <c r="D319" s="1"/>
      <c r="E319" s="1"/>
      <c r="F319" s="1"/>
      <c r="G319" s="1"/>
      <c r="H319" s="1"/>
    </row>
    <row r="320" spans="2:8" x14ac:dyDescent="0.25">
      <c r="B320" s="1"/>
      <c r="C320" s="1"/>
      <c r="D320" s="1"/>
      <c r="E320" s="1"/>
      <c r="F320" s="1"/>
      <c r="G320" s="1"/>
      <c r="H320" s="1"/>
    </row>
    <row r="321" spans="2:8" x14ac:dyDescent="0.25">
      <c r="B321" s="1"/>
      <c r="C321" s="1"/>
      <c r="D321" s="1"/>
      <c r="E321" s="1"/>
      <c r="F321" s="1"/>
      <c r="G321" s="1"/>
      <c r="H321" s="1"/>
    </row>
    <row r="322" spans="2:8" x14ac:dyDescent="0.25">
      <c r="B322" s="1"/>
      <c r="C322" s="1"/>
      <c r="D322" s="1"/>
      <c r="E322" s="1"/>
      <c r="F322" s="1"/>
      <c r="G322" s="1"/>
      <c r="H322" s="1"/>
    </row>
    <row r="323" spans="2:8" x14ac:dyDescent="0.25">
      <c r="B323" s="1"/>
      <c r="C323" s="1"/>
      <c r="D323" s="1"/>
      <c r="E323" s="1"/>
      <c r="F323" s="1"/>
      <c r="G323" s="1"/>
      <c r="H323" s="1"/>
    </row>
    <row r="324" spans="2:8" x14ac:dyDescent="0.25">
      <c r="B324" s="1"/>
      <c r="C324" s="1"/>
      <c r="D324" s="1"/>
      <c r="E324" s="1"/>
      <c r="F324" s="1"/>
      <c r="G324" s="1"/>
      <c r="H324" s="1"/>
    </row>
    <row r="325" spans="2:8" x14ac:dyDescent="0.25">
      <c r="B325" s="1"/>
      <c r="C325" s="1"/>
      <c r="D325" s="1"/>
      <c r="E325" s="1"/>
      <c r="F325" s="1"/>
      <c r="G325" s="1"/>
      <c r="H325" s="1"/>
    </row>
    <row r="326" spans="2:8" x14ac:dyDescent="0.25">
      <c r="B326" s="1"/>
      <c r="C326" s="1"/>
      <c r="D326" s="1"/>
      <c r="E326" s="1"/>
      <c r="F326" s="1"/>
      <c r="G326" s="1"/>
      <c r="H326" s="1"/>
    </row>
    <row r="327" spans="2:8" x14ac:dyDescent="0.25">
      <c r="B327" s="1"/>
      <c r="C327" s="1"/>
      <c r="D327" s="1"/>
      <c r="E327" s="1"/>
      <c r="F327" s="1"/>
      <c r="G327" s="1"/>
      <c r="H327" s="1"/>
    </row>
    <row r="328" spans="2:8" x14ac:dyDescent="0.25">
      <c r="B328" s="1"/>
      <c r="C328" s="1"/>
      <c r="D328" s="1"/>
      <c r="E328" s="1"/>
      <c r="F328" s="1"/>
      <c r="G328" s="1"/>
      <c r="H328" s="1"/>
    </row>
    <row r="329" spans="2:8" x14ac:dyDescent="0.25">
      <c r="B329" s="1"/>
      <c r="C329" s="1"/>
      <c r="D329" s="1"/>
      <c r="E329" s="1"/>
      <c r="F329" s="1"/>
      <c r="G329" s="1"/>
      <c r="H329" s="1"/>
    </row>
    <row r="330" spans="2:8" x14ac:dyDescent="0.25">
      <c r="B330" s="1"/>
      <c r="C330" s="1"/>
      <c r="D330" s="1"/>
      <c r="E330" s="1"/>
      <c r="F330" s="1"/>
      <c r="G330" s="1"/>
      <c r="H330" s="1"/>
    </row>
    <row r="331" spans="2:8" x14ac:dyDescent="0.25">
      <c r="B331" s="1"/>
      <c r="C331" s="1"/>
      <c r="D331" s="1"/>
      <c r="E331" s="1"/>
      <c r="F331" s="1"/>
      <c r="G331" s="1"/>
      <c r="H331" s="1"/>
    </row>
    <row r="332" spans="2:8" x14ac:dyDescent="0.25">
      <c r="B332" s="1"/>
      <c r="C332" s="1"/>
      <c r="D332" s="1"/>
      <c r="E332" s="1"/>
      <c r="F332" s="1"/>
      <c r="G332" s="1"/>
      <c r="H332" s="1"/>
    </row>
    <row r="333" spans="2:8" x14ac:dyDescent="0.25">
      <c r="B333" s="1"/>
      <c r="C333" s="1"/>
      <c r="D333" s="1"/>
      <c r="E333" s="1"/>
      <c r="F333" s="1"/>
      <c r="G333" s="1"/>
      <c r="H333" s="1"/>
    </row>
    <row r="334" spans="2:8" x14ac:dyDescent="0.25">
      <c r="B334" s="1"/>
      <c r="C334" s="1"/>
      <c r="D334" s="1"/>
      <c r="E334" s="1"/>
      <c r="F334" s="1"/>
      <c r="G334" s="1"/>
      <c r="H334" s="1"/>
    </row>
    <row r="335" spans="2:8" x14ac:dyDescent="0.25">
      <c r="B335" s="1"/>
      <c r="C335" s="1"/>
      <c r="D335" s="1"/>
      <c r="E335" s="1"/>
      <c r="F335" s="1"/>
      <c r="G335" s="1"/>
      <c r="H335" s="1"/>
    </row>
    <row r="336" spans="2:8" x14ac:dyDescent="0.25">
      <c r="B336" s="1"/>
      <c r="C336" s="1"/>
      <c r="D336" s="1"/>
      <c r="E336" s="1"/>
      <c r="F336" s="1"/>
      <c r="G336" s="1"/>
      <c r="H336" s="1"/>
    </row>
    <row r="337" spans="2:8" x14ac:dyDescent="0.25">
      <c r="B337" s="1"/>
      <c r="C337" s="1"/>
      <c r="D337" s="1"/>
      <c r="E337" s="1"/>
      <c r="F337" s="1"/>
      <c r="G337" s="1"/>
      <c r="H337" s="1"/>
    </row>
    <row r="338" spans="2:8" x14ac:dyDescent="0.25">
      <c r="B338" s="1"/>
      <c r="C338" s="1"/>
      <c r="D338" s="1"/>
      <c r="E338" s="1"/>
      <c r="F338" s="1"/>
      <c r="G338" s="1"/>
      <c r="H338" s="1"/>
    </row>
    <row r="339" spans="2:8" x14ac:dyDescent="0.25">
      <c r="B339" s="1"/>
      <c r="C339" s="1"/>
      <c r="D339" s="1"/>
      <c r="E339" s="1"/>
      <c r="F339" s="1"/>
      <c r="G339" s="1"/>
      <c r="H339" s="1"/>
    </row>
    <row r="340" spans="2:8" x14ac:dyDescent="0.25">
      <c r="B340" s="1"/>
      <c r="C340" s="1"/>
      <c r="D340" s="1"/>
      <c r="E340" s="1"/>
      <c r="F340" s="1"/>
      <c r="G340" s="1"/>
      <c r="H340" s="1"/>
    </row>
    <row r="341" spans="2:8" x14ac:dyDescent="0.25">
      <c r="B341" s="1"/>
      <c r="C341" s="1"/>
      <c r="D341" s="1"/>
      <c r="E341" s="1"/>
      <c r="F341" s="1"/>
      <c r="G341" s="1"/>
      <c r="H341" s="1"/>
    </row>
    <row r="342" spans="2:8" x14ac:dyDescent="0.25">
      <c r="B342" s="1"/>
      <c r="C342" s="1"/>
      <c r="D342" s="1"/>
      <c r="E342" s="1"/>
      <c r="F342" s="1"/>
      <c r="G342" s="1"/>
      <c r="H342" s="1"/>
    </row>
    <row r="343" spans="2:8" x14ac:dyDescent="0.25">
      <c r="B343" s="1"/>
      <c r="C343" s="1"/>
      <c r="D343" s="1"/>
      <c r="E343" s="1"/>
      <c r="F343" s="1"/>
      <c r="G343" s="1"/>
      <c r="H343" s="1"/>
    </row>
    <row r="344" spans="2:8" x14ac:dyDescent="0.25">
      <c r="B344" s="1"/>
      <c r="C344" s="1"/>
      <c r="D344" s="1"/>
      <c r="E344" s="1"/>
      <c r="F344" s="1"/>
      <c r="G344" s="1"/>
      <c r="H344" s="1"/>
    </row>
    <row r="345" spans="2:8" x14ac:dyDescent="0.25">
      <c r="B345" s="1"/>
      <c r="C345" s="1"/>
      <c r="D345" s="1"/>
      <c r="E345" s="1"/>
      <c r="F345" s="1"/>
      <c r="G345" s="1"/>
      <c r="H345" s="1"/>
    </row>
    <row r="346" spans="2:8" x14ac:dyDescent="0.25">
      <c r="B346" s="1"/>
      <c r="C346" s="1"/>
      <c r="D346" s="1"/>
      <c r="E346" s="1"/>
      <c r="F346" s="1"/>
      <c r="G346" s="1"/>
      <c r="H346" s="1"/>
    </row>
    <row r="347" spans="2:8" x14ac:dyDescent="0.25">
      <c r="B347" s="1"/>
      <c r="C347" s="1"/>
      <c r="D347" s="1"/>
      <c r="E347" s="1"/>
      <c r="F347" s="1"/>
      <c r="G347" s="1"/>
      <c r="H347" s="1"/>
    </row>
    <row r="348" spans="2:8" x14ac:dyDescent="0.25">
      <c r="B348" s="1"/>
      <c r="C348" s="1"/>
      <c r="D348" s="1"/>
      <c r="E348" s="1"/>
      <c r="F348" s="1"/>
      <c r="G348" s="1"/>
      <c r="H348" s="1"/>
    </row>
    <row r="349" spans="2:8" x14ac:dyDescent="0.25">
      <c r="B349" s="1"/>
      <c r="C349" s="1"/>
      <c r="D349" s="1"/>
      <c r="E349" s="1"/>
      <c r="F349" s="1"/>
      <c r="G349" s="1"/>
      <c r="H349" s="1"/>
    </row>
    <row r="350" spans="2:8" x14ac:dyDescent="0.25">
      <c r="B350" s="1"/>
      <c r="C350" s="1"/>
      <c r="D350" s="1"/>
      <c r="E350" s="1"/>
      <c r="F350" s="1"/>
      <c r="G350" s="1"/>
      <c r="H350" s="1"/>
    </row>
    <row r="351" spans="2:8" x14ac:dyDescent="0.25">
      <c r="B351" s="1"/>
      <c r="C351" s="1"/>
      <c r="D351" s="1"/>
      <c r="E351" s="1"/>
      <c r="F351" s="1"/>
      <c r="G351" s="1"/>
      <c r="H351" s="1"/>
    </row>
    <row r="352" spans="2:8" x14ac:dyDescent="0.25">
      <c r="B352" s="1"/>
      <c r="C352" s="1"/>
      <c r="D352" s="1"/>
      <c r="E352" s="1"/>
      <c r="F352" s="1"/>
      <c r="G352" s="1"/>
      <c r="H352" s="1"/>
    </row>
    <row r="353" spans="2:8" x14ac:dyDescent="0.25">
      <c r="B353" s="1"/>
      <c r="C353" s="1"/>
      <c r="D353" s="1"/>
      <c r="E353" s="1"/>
      <c r="F353" s="1"/>
      <c r="G353" s="1"/>
      <c r="H353" s="1"/>
    </row>
    <row r="354" spans="2:8" x14ac:dyDescent="0.25">
      <c r="B354" s="1"/>
      <c r="C354" s="1"/>
      <c r="D354" s="1"/>
      <c r="E354" s="1"/>
      <c r="F354" s="1"/>
      <c r="G354" s="1"/>
      <c r="H354" s="1"/>
    </row>
    <row r="355" spans="2:8" x14ac:dyDescent="0.25">
      <c r="B355" s="1"/>
      <c r="C355" s="1"/>
      <c r="D355" s="1"/>
      <c r="E355" s="1"/>
      <c r="F355" s="1"/>
      <c r="G355" s="1"/>
      <c r="H355" s="1"/>
    </row>
    <row r="356" spans="2:8" x14ac:dyDescent="0.25">
      <c r="B356" s="1"/>
      <c r="C356" s="1"/>
      <c r="D356" s="1"/>
      <c r="E356" s="1"/>
      <c r="F356" s="1"/>
      <c r="G356" s="1"/>
      <c r="H356" s="1"/>
    </row>
    <row r="357" spans="2:8" x14ac:dyDescent="0.25">
      <c r="B357" s="1"/>
      <c r="C357" s="1"/>
      <c r="D357" s="1"/>
      <c r="E357" s="1"/>
      <c r="F357" s="1"/>
      <c r="G357" s="1"/>
      <c r="H357" s="1"/>
    </row>
    <row r="358" spans="2:8" x14ac:dyDescent="0.25">
      <c r="B358" s="1"/>
      <c r="C358" s="1"/>
      <c r="D358" s="1"/>
      <c r="E358" s="1"/>
      <c r="F358" s="1"/>
      <c r="G358" s="1"/>
      <c r="H358" s="1"/>
    </row>
    <row r="359" spans="2:8" x14ac:dyDescent="0.25">
      <c r="B359" s="1"/>
      <c r="C359" s="1"/>
      <c r="D359" s="1"/>
      <c r="E359" s="1"/>
      <c r="F359" s="1"/>
      <c r="G359" s="1"/>
      <c r="H359" s="1"/>
    </row>
    <row r="360" spans="2:8" x14ac:dyDescent="0.25">
      <c r="B360" s="1"/>
      <c r="C360" s="1"/>
      <c r="D360" s="1"/>
      <c r="E360" s="1"/>
      <c r="F360" s="1"/>
      <c r="G360" s="1"/>
      <c r="H360" s="1"/>
    </row>
    <row r="361" spans="2:8" x14ac:dyDescent="0.25">
      <c r="B361" s="1"/>
      <c r="C361" s="1"/>
      <c r="D361" s="1"/>
      <c r="E361" s="1"/>
      <c r="F361" s="1"/>
      <c r="G361" s="1"/>
      <c r="H361" s="1"/>
    </row>
  </sheetData>
  <mergeCells count="58">
    <mergeCell ref="B19:G19"/>
    <mergeCell ref="B9:G9"/>
    <mergeCell ref="B10:G10"/>
    <mergeCell ref="B12:B14"/>
    <mergeCell ref="B18:G18"/>
    <mergeCell ref="B15:F15"/>
    <mergeCell ref="B21:B38"/>
    <mergeCell ref="D21:D38"/>
    <mergeCell ref="E21:E38"/>
    <mergeCell ref="F21:F38"/>
    <mergeCell ref="G21:G38"/>
    <mergeCell ref="B40:G40"/>
    <mergeCell ref="B42:B45"/>
    <mergeCell ref="D42:D45"/>
    <mergeCell ref="E42:E45"/>
    <mergeCell ref="F42:F45"/>
    <mergeCell ref="G42:G45"/>
    <mergeCell ref="B78:G78"/>
    <mergeCell ref="B82:G82"/>
    <mergeCell ref="B81:F81"/>
    <mergeCell ref="B47:G47"/>
    <mergeCell ref="B51:G51"/>
    <mergeCell ref="B53:B55"/>
    <mergeCell ref="B57:G57"/>
    <mergeCell ref="B59:B61"/>
    <mergeCell ref="B62:F62"/>
    <mergeCell ref="B1:G1"/>
    <mergeCell ref="B2:G2"/>
    <mergeCell ref="B3:G3"/>
    <mergeCell ref="B85:F85"/>
    <mergeCell ref="B89:F89"/>
    <mergeCell ref="B16:G16"/>
    <mergeCell ref="B50:F50"/>
    <mergeCell ref="B56:F56"/>
    <mergeCell ref="B46:F46"/>
    <mergeCell ref="B63:F63"/>
    <mergeCell ref="B39:F39"/>
    <mergeCell ref="B64:G64"/>
    <mergeCell ref="B77:F77"/>
    <mergeCell ref="B86:G86"/>
    <mergeCell ref="B66:G66"/>
    <mergeCell ref="B67:G67"/>
    <mergeCell ref="B110:F110"/>
    <mergeCell ref="B111:G111"/>
    <mergeCell ref="B109:G109"/>
    <mergeCell ref="B6:G6"/>
    <mergeCell ref="B7:G7"/>
    <mergeCell ref="B91:G91"/>
    <mergeCell ref="B97:F97"/>
    <mergeCell ref="B106:F106"/>
    <mergeCell ref="B108:G108"/>
    <mergeCell ref="B107:F107"/>
    <mergeCell ref="B90:F90"/>
    <mergeCell ref="B93:G93"/>
    <mergeCell ref="B94:G94"/>
    <mergeCell ref="B98:G98"/>
    <mergeCell ref="B100:B105"/>
    <mergeCell ref="B69:B76"/>
  </mergeCells>
  <pageMargins left="0.511811024" right="0.511811024" top="0.78740157499999996" bottom="0.78740157499999996" header="0.31496062000000002" footer="0.31496062000000002"/>
  <pageSetup paperSize="9" scale="71" orientation="portrait" r:id="rId1"/>
  <rowBreaks count="3" manualBreakCount="3">
    <brk id="33" max="6" man="1"/>
    <brk id="56" max="6" man="1"/>
    <brk id="8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2022-05-03T13:08:47Z</cp:lastPrinted>
  <dcterms:created xsi:type="dcterms:W3CDTF">2022-04-26T12:36:30Z</dcterms:created>
  <dcterms:modified xsi:type="dcterms:W3CDTF">2022-05-03T13:08:48Z</dcterms:modified>
</cp:coreProperties>
</file>